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" sheetId="1" r:id="rId4"/>
    <sheet state="visible" name="TICKETS" sheetId="2" r:id="rId5"/>
    <sheet state="visible" name="EXPLOTACIÓN" sheetId="3" r:id="rId6"/>
    <sheet state="visible" name="PATROC. Y OTROS" sheetId="4" r:id="rId7"/>
    <sheet state="visible" name="ARTISTAS" sheetId="5" r:id="rId8"/>
    <sheet state="hidden" name="FESTIVAL 2020-2024" sheetId="6" r:id="rId9"/>
    <sheet state="visible" name="PRODUCCION" sheetId="7" r:id="rId10"/>
    <sheet state="visible" name="PUBLICIDAD Y MKTNG" sheetId="8" r:id="rId11"/>
    <sheet state="visible" name="ESTRUCTURA" sheetId="9" r:id="rId12"/>
  </sheets>
  <definedNames/>
  <calcPr/>
  <extLst>
    <ext uri="GoogleSheetsCustomDataVersion2">
      <go:sheetsCustomData xmlns:go="http://customooxmlschemas.google.com/" r:id="rId13" roundtripDataChecksum="k+vdwbZIZMpyAdSd8G4GglR7gs5gCPPftkqAgzvKxjo="/>
    </ext>
  </extLst>
</workbook>
</file>

<file path=xl/sharedStrings.xml><?xml version="1.0" encoding="utf-8"?>
<sst xmlns="http://schemas.openxmlformats.org/spreadsheetml/2006/main" count="139" uniqueCount="112">
  <si>
    <t>TICKETS</t>
  </si>
  <si>
    <t>PATROCINIOS</t>
  </si>
  <si>
    <t>EXPLOTACION</t>
  </si>
  <si>
    <t>ARTISTAS</t>
  </si>
  <si>
    <t>PRODUCCION</t>
  </si>
  <si>
    <t>PUBLICIDAD</t>
  </si>
  <si>
    <t xml:space="preserve">ESTRUCTURA </t>
  </si>
  <si>
    <t xml:space="preserve">RESULTADO </t>
  </si>
  <si>
    <t xml:space="preserve">TOTAL ASISTENTES </t>
  </si>
  <si>
    <t>TIPO ENTRADA</t>
  </si>
  <si>
    <t>AFORO (100%)</t>
  </si>
  <si>
    <t>ESCENARIO DE AFORO</t>
  </si>
  <si>
    <t>PREVENTA</t>
  </si>
  <si>
    <t>TAQUILLA</t>
  </si>
  <si>
    <t>TOTAL</t>
  </si>
  <si>
    <t>ABONOS</t>
  </si>
  <si>
    <t>ABONOS VIP</t>
  </si>
  <si>
    <t>CONSUMOS</t>
  </si>
  <si>
    <t>RECAUDACIÓN</t>
  </si>
  <si>
    <t>BEBIDA</t>
  </si>
  <si>
    <t>GASTO MEDIO</t>
  </si>
  <si>
    <t>TOTAL NETO</t>
  </si>
  <si>
    <t>COMIDA</t>
  </si>
  <si>
    <t>BENEFICIO NETO &gt;&gt;</t>
  </si>
  <si>
    <t>AYUNTAMIENTO</t>
  </si>
  <si>
    <t>CERVECERA</t>
  </si>
  <si>
    <t>ESPIRITUOSAS</t>
  </si>
  <si>
    <t>ARTISTAS ESCENARIO 1</t>
  </si>
  <si>
    <t>ARTISTAS ESCENARIO 2</t>
  </si>
  <si>
    <t>ARTISTAS ESCENARIO 3</t>
  </si>
  <si>
    <t>PRESUPUESTO</t>
  </si>
  <si>
    <t>*IVA O IMPUESTOS NO INCLUIDOS</t>
  </si>
  <si>
    <t>ARTISTA 1</t>
  </si>
  <si>
    <t>ARTISTA 2</t>
  </si>
  <si>
    <t>ARTISTA 3</t>
  </si>
  <si>
    <t>ARTISTA 4</t>
  </si>
  <si>
    <t>ARTISTA 5</t>
  </si>
  <si>
    <t>INGRESOS</t>
  </si>
  <si>
    <t>GASTOS</t>
  </si>
  <si>
    <t>MARKETING Y COMUNICACIÓN</t>
  </si>
  <si>
    <t>GASTOS ESTRUCTURA</t>
  </si>
  <si>
    <t>SGAE</t>
  </si>
  <si>
    <t>EBITDA</t>
  </si>
  <si>
    <t>AIE</t>
  </si>
  <si>
    <t>Caja generada</t>
  </si>
  <si>
    <t>Split de ingresos</t>
  </si>
  <si>
    <t>BARRAS</t>
  </si>
  <si>
    <t>PATROC. Y SUBV.</t>
  </si>
  <si>
    <t>CAMPING TICKETS</t>
  </si>
  <si>
    <t>EXPLOTAC. CAMPING</t>
  </si>
  <si>
    <t>OTROS</t>
  </si>
  <si>
    <t>¿netos?</t>
  </si>
  <si>
    <t>Precio medio / # tickets</t>
  </si>
  <si>
    <t>Euros</t>
  </si>
  <si>
    <t>TICKET FESTIVAL</t>
  </si>
  <si>
    <t>TICKET CAMPING</t>
  </si>
  <si>
    <t>TICKET DE DIA (V / S)</t>
  </si>
  <si>
    <t>EXPLOTACION CAMPING</t>
  </si>
  <si>
    <t>EXPLOTACION FEST.</t>
  </si>
  <si>
    <t>#. Tickets festival</t>
  </si>
  <si>
    <t>#. Total tickets</t>
  </si>
  <si>
    <t>BARRAS FESTIVAL</t>
  </si>
  <si>
    <t>EXPLOT. CAMPING</t>
  </si>
  <si>
    <t>PATROC. Y SUBVENCIONES</t>
  </si>
  <si>
    <t>Seguimos con el Iva metido aquí</t>
  </si>
  <si>
    <t xml:space="preserve">INSTALACION ELECTRICA Y GENERADORES </t>
  </si>
  <si>
    <t xml:space="preserve">ESTUFAS </t>
  </si>
  <si>
    <t>PERSONAL (CAMAREROS, ASISTENTES,...)</t>
  </si>
  <si>
    <t>JEFE DE PERSONAL</t>
  </si>
  <si>
    <t>JEFE DE SEGURIDAD</t>
  </si>
  <si>
    <t>MONTADORES</t>
  </si>
  <si>
    <t>LONAS</t>
  </si>
  <si>
    <t>ADAPTACIONES SANITARIAS COVID</t>
  </si>
  <si>
    <t>WALKIS</t>
  </si>
  <si>
    <t>OTROS Y SOBRECOSTES</t>
  </si>
  <si>
    <t>W.C QUIMICOS + URINARIOS</t>
  </si>
  <si>
    <t>HOTELES + PARKING</t>
  </si>
  <si>
    <t xml:space="preserve">SONIDO E ILUMINACION </t>
  </si>
  <si>
    <t xml:space="preserve">ESCENARIO Y ESTRUCTURAS </t>
  </si>
  <si>
    <t xml:space="preserve">EFECTOS ESPECIALES </t>
  </si>
  <si>
    <t>DIETAS</t>
  </si>
  <si>
    <t xml:space="preserve">MOBILIARIO </t>
  </si>
  <si>
    <t>PUBLICIDAD Y MKTNG</t>
  </si>
  <si>
    <t>PRENSA</t>
  </si>
  <si>
    <t>AGENCIA PR NAC.</t>
  </si>
  <si>
    <t>PRESENTACIONES</t>
  </si>
  <si>
    <t>INFLUENCERS</t>
  </si>
  <si>
    <t>BBDD + PXLS</t>
  </si>
  <si>
    <t>DIGITAL</t>
  </si>
  <si>
    <t>VÍDEO</t>
  </si>
  <si>
    <t>FOTO</t>
  </si>
  <si>
    <t>DIRECCIÓN DE ARTE</t>
  </si>
  <si>
    <t>GRÁFICA</t>
  </si>
  <si>
    <t>WEB - APP</t>
  </si>
  <si>
    <t>HOSTING WEB</t>
  </si>
  <si>
    <t>GASTOS DE ESTRUCTURA</t>
  </si>
  <si>
    <t>OCTUBRE</t>
  </si>
  <si>
    <t>NOVIEMBRE</t>
  </si>
  <si>
    <t>DICIEMBRE</t>
  </si>
  <si>
    <t>CFO</t>
  </si>
  <si>
    <t>CEO</t>
  </si>
  <si>
    <t>DIRECCION PRODUCCION</t>
  </si>
  <si>
    <t>DIRECCIÓN COMUNICACIÓN Y PATROCINIOS</t>
  </si>
  <si>
    <t>DIRECCIÓN BOOKING Y CONTRATACIONES</t>
  </si>
  <si>
    <t>DIRECCIÓN MARKETING DIGITAL Y VENTAS</t>
  </si>
  <si>
    <t>PRENSA NACIONAL PR</t>
  </si>
  <si>
    <t>ASESORIAS LEGAL Y FISCAL</t>
  </si>
  <si>
    <t>ALQUILER ALMACENES + AGUA Y LUZ</t>
  </si>
  <si>
    <t>ALQUILER OFICINA + AGUA Y LUZ</t>
  </si>
  <si>
    <t>RECINTO</t>
  </si>
  <si>
    <t>INGENIERIA Y PROYECTOS</t>
  </si>
  <si>
    <t>ALQUILER DE VEHICULOS + RUNNER + GASOLINA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</si>
</sst>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"/>
    <numFmt numFmtId="166" formatCode="#,##0\ [$€-C0A]"/>
    <numFmt numFmtId="167" formatCode="#,##0\ &quot;€&quot;;[Red]\-#,##0\ &quot;€&quot;"/>
    <numFmt numFmtId="168" formatCode="#,##0.00\ [$€-C0A]"/>
    <numFmt numFmtId="169" formatCode="#,##0.00\ &quot;€&quot;;[Red]\-#,##0.00\ &quot;€&quot;"/>
    <numFmt numFmtId="170" formatCode="#,##0.00\ [$€-1]"/>
    <numFmt numFmtId="171" formatCode="_-[$€-2]\ * #,##0.00_-;\-[$€-2]\ * #,##0.00_-;_-[$€-2]\ * &quot;-&quot;??_-;_-@"/>
  </numFmts>
  <fonts count="39">
    <font>
      <sz val="10.0"/>
      <color rgb="FF000000"/>
      <name val="Arial"/>
      <scheme val="minor"/>
    </font>
    <font>
      <sz val="10.0"/>
      <color rgb="FF000000"/>
      <name val="Arial"/>
    </font>
    <font>
      <color theme="1"/>
      <name val="Arial"/>
    </font>
    <font>
      <b/>
      <sz val="20.0"/>
      <color theme="0"/>
      <name val="Source Sans Pro"/>
    </font>
    <font>
      <b/>
      <sz val="10.0"/>
      <color theme="0"/>
      <name val="Source Sans Pro"/>
    </font>
    <font>
      <sz val="10.0"/>
      <color rgb="FF000000"/>
      <name val="Source Sans Pro"/>
    </font>
    <font>
      <b/>
      <sz val="11.0"/>
      <color theme="0"/>
      <name val="Source Sans Pro"/>
    </font>
    <font>
      <b/>
      <sz val="20.0"/>
      <color rgb="FFFFFFFF"/>
      <name val="Source Sans Pro"/>
    </font>
    <font>
      <b/>
      <sz val="10.0"/>
      <color rgb="FF000000"/>
      <name val="Source Sans Pro"/>
    </font>
    <font/>
    <font>
      <b/>
      <sz val="14.0"/>
      <color rgb="FF000000"/>
      <name val="Calibri"/>
    </font>
    <font>
      <sz val="14.0"/>
      <color rgb="FFFF0000"/>
      <name val="Calibri"/>
    </font>
    <font>
      <sz val="14.0"/>
      <color rgb="FF000000"/>
      <name val="Calibri"/>
    </font>
    <font>
      <sz val="9.0"/>
      <color rgb="FF000000"/>
      <name val="Calibri"/>
    </font>
    <font>
      <b/>
      <sz val="10.0"/>
      <color rgb="FF000000"/>
      <name val="Arial"/>
    </font>
    <font>
      <b/>
      <sz val="20.0"/>
      <color rgb="FF000000"/>
      <name val="Source Sans Pro"/>
    </font>
    <font>
      <sz val="14.0"/>
      <color rgb="FFD2F1DA"/>
      <name val="Calibri"/>
    </font>
    <font>
      <b/>
      <sz val="14.0"/>
      <color theme="1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4.0"/>
      <color theme="1"/>
      <name val="Calibri"/>
    </font>
    <font>
      <b/>
      <sz val="10.0"/>
      <color rgb="FF0000FF"/>
      <name val="Arial"/>
    </font>
    <font>
      <sz val="8.0"/>
      <color theme="1"/>
      <name val="Arial"/>
    </font>
    <font>
      <b/>
      <sz val="10.0"/>
      <color theme="1"/>
      <name val="Arial"/>
    </font>
    <font>
      <sz val="8.0"/>
      <color rgb="FF000000"/>
      <name val="Arial"/>
    </font>
    <font>
      <sz val="7.0"/>
      <color theme="1"/>
      <name val="Arial"/>
    </font>
    <font>
      <sz val="7.0"/>
      <color rgb="FF000000"/>
      <name val="Arial"/>
    </font>
    <font>
      <sz val="9.0"/>
      <color rgb="FFD2F1DA"/>
      <name val="Calibri"/>
    </font>
    <font>
      <b/>
      <sz val="9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u/>
      <sz val="12.0"/>
      <color rgb="FF000000"/>
      <name val="Calibri"/>
    </font>
    <font>
      <b/>
      <sz val="14.0"/>
      <color rgb="FF000000"/>
      <name val="Source Sans Pro"/>
    </font>
    <font>
      <sz val="11.0"/>
      <color theme="1"/>
      <name val="Source Sans Pro"/>
    </font>
    <font>
      <b/>
      <sz val="11.0"/>
      <color rgb="FFFF0000"/>
      <name val="Arial"/>
    </font>
    <font>
      <b/>
      <sz val="14.0"/>
      <color theme="1"/>
      <name val="Source Sans Pro"/>
    </font>
    <font>
      <b/>
      <sz val="20.0"/>
      <color theme="1"/>
      <name val="Source Sans Pro"/>
    </font>
    <font>
      <sz val="10.0"/>
      <color theme="1"/>
      <name val="Arial"/>
    </font>
    <font>
      <sz val="11.0"/>
      <color rgb="FF9C0006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00FA00"/>
        <bgColor rgb="FF00FA00"/>
      </patternFill>
    </fill>
    <fill>
      <patternFill patternType="solid">
        <fgColor rgb="FFF28E85"/>
        <bgColor rgb="FFF28E8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9E6FC"/>
        <bgColor rgb="FFD9E6FC"/>
      </patternFill>
    </fill>
    <fill>
      <patternFill patternType="solid">
        <fgColor rgb="FFA6E3B6"/>
        <bgColor rgb="FFA6E3B6"/>
      </patternFill>
    </fill>
    <fill>
      <patternFill patternType="solid">
        <fgColor rgb="FFFEF1CC"/>
        <bgColor rgb="FFFEF1CC"/>
      </patternFill>
    </fill>
    <fill>
      <patternFill patternType="solid">
        <fgColor rgb="FF8DB5F8"/>
        <bgColor rgb="FF8DB5F8"/>
      </patternFill>
    </fill>
    <fill>
      <patternFill patternType="solid">
        <fgColor rgb="FFFDE49A"/>
        <bgColor rgb="FFFDE49A"/>
      </patternFill>
    </fill>
    <fill>
      <patternFill patternType="solid">
        <fgColor theme="0"/>
        <bgColor theme="0"/>
      </patternFill>
    </fill>
    <fill>
      <patternFill patternType="solid">
        <fgColor rgb="FF7AD592"/>
        <bgColor rgb="FF7AD592"/>
      </patternFill>
    </fill>
    <fill>
      <patternFill patternType="solid">
        <fgColor rgb="FFD2F1DA"/>
        <bgColor rgb="FFD2F1DA"/>
      </patternFill>
    </fill>
    <fill>
      <patternFill patternType="solid">
        <fgColor rgb="FFFFC7CE"/>
        <bgColor rgb="FFFFC7CE"/>
      </patternFill>
    </fill>
  </fills>
  <borders count="59">
    <border/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/>
      <top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</border>
    <border>
      <left/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505050"/>
      </right>
      <top style="medium">
        <color rgb="FF505050"/>
      </top>
    </border>
    <border>
      <left/>
      <right/>
      <top/>
      <bottom/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164" xfId="0" applyBorder="1" applyFont="1" applyNumberFormat="1"/>
    <xf borderId="3" fillId="2" fontId="1" numFmtId="0" xfId="0" applyBorder="1" applyFont="1"/>
    <xf borderId="4" fillId="2" fontId="1" numFmtId="164" xfId="0" applyBorder="1" applyFont="1" applyNumberFormat="1"/>
    <xf borderId="5" fillId="0" fontId="1" numFmtId="0" xfId="0" applyBorder="1" applyFont="1"/>
    <xf borderId="6" fillId="0" fontId="1" numFmtId="164" xfId="0" applyBorder="1" applyFont="1" applyNumberFormat="1"/>
    <xf borderId="3" fillId="3" fontId="1" numFmtId="0" xfId="0" applyBorder="1" applyFill="1" applyFont="1"/>
    <xf borderId="4" fillId="3" fontId="1" numFmtId="164" xfId="0" applyBorder="1" applyFont="1" applyNumberFormat="1"/>
    <xf borderId="7" fillId="4" fontId="1" numFmtId="0" xfId="0" applyBorder="1" applyFill="1" applyFont="1"/>
    <xf borderId="0" fillId="4" fontId="2" numFmtId="164" xfId="0" applyFont="1" applyNumberFormat="1"/>
    <xf borderId="0" fillId="0" fontId="2" numFmtId="0" xfId="0" applyFont="1"/>
    <xf borderId="0" fillId="0" fontId="2" numFmtId="164" xfId="0" applyFont="1" applyNumberFormat="1"/>
    <xf borderId="0" fillId="0" fontId="1" numFmtId="164" xfId="0" applyFont="1" applyNumberFormat="1"/>
    <xf borderId="0" fillId="0" fontId="1" numFmtId="0" xfId="0" applyFont="1"/>
    <xf borderId="8" fillId="5" fontId="3" numFmtId="165" xfId="0" applyBorder="1" applyFill="1" applyFont="1" applyNumberFormat="1"/>
    <xf borderId="9" fillId="5" fontId="4" numFmtId="165" xfId="0" applyBorder="1" applyFont="1" applyNumberFormat="1"/>
    <xf borderId="9" fillId="5" fontId="3" numFmtId="3" xfId="0" applyBorder="1" applyFont="1" applyNumberFormat="1"/>
    <xf borderId="10" fillId="0" fontId="1" numFmtId="0" xfId="0" applyBorder="1" applyFont="1"/>
    <xf borderId="11" fillId="0" fontId="1" numFmtId="0" xfId="0" applyBorder="1" applyFont="1"/>
    <xf borderId="12" fillId="0" fontId="5" numFmtId="0" xfId="0" applyBorder="1" applyFont="1"/>
    <xf borderId="13" fillId="0" fontId="5" numFmtId="0" xfId="0" applyAlignment="1" applyBorder="1" applyFont="1">
      <alignment horizontal="center"/>
    </xf>
    <xf borderId="14" fillId="5" fontId="6" numFmtId="0" xfId="0" applyAlignment="1" applyBorder="1" applyFont="1">
      <alignment horizontal="center"/>
    </xf>
    <xf borderId="0" fillId="0" fontId="5" numFmtId="0" xfId="0" applyFont="1"/>
    <xf borderId="6" fillId="0" fontId="1" numFmtId="0" xfId="0" applyBorder="1" applyFont="1"/>
    <xf borderId="15" fillId="0" fontId="5" numFmtId="0" xfId="0" applyBorder="1" applyFont="1"/>
    <xf borderId="0" fillId="0" fontId="5" numFmtId="0" xfId="0" applyAlignment="1" applyFont="1">
      <alignment horizontal="center"/>
    </xf>
    <xf borderId="16" fillId="5" fontId="7" numFmtId="9" xfId="0" applyAlignment="1" applyBorder="1" applyFont="1" applyNumberFormat="1">
      <alignment horizontal="center" readingOrder="0"/>
    </xf>
    <xf borderId="17" fillId="0" fontId="5" numFmtId="0" xfId="0" applyAlignment="1" applyBorder="1" applyFont="1">
      <alignment horizontal="center"/>
    </xf>
    <xf borderId="18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8" numFmtId="0" xfId="0" applyAlignment="1" applyBorder="1" applyFont="1">
      <alignment horizontal="center"/>
    </xf>
    <xf borderId="19" fillId="6" fontId="5" numFmtId="0" xfId="0" applyAlignment="1" applyBorder="1" applyFill="1" applyFont="1">
      <alignment horizontal="center" vertical="center"/>
    </xf>
    <xf borderId="20" fillId="6" fontId="5" numFmtId="0" xfId="0" applyAlignment="1" applyBorder="1" applyFont="1">
      <alignment horizontal="center" vertical="center"/>
    </xf>
    <xf borderId="21" fillId="6" fontId="5" numFmtId="0" xfId="0" applyAlignment="1" applyBorder="1" applyFont="1">
      <alignment horizontal="center" vertical="center"/>
    </xf>
    <xf borderId="22" fillId="6" fontId="5" numFmtId="9" xfId="0" applyAlignment="1" applyBorder="1" applyFont="1" applyNumberFormat="1">
      <alignment horizontal="center" vertical="center"/>
    </xf>
    <xf borderId="22" fillId="6" fontId="5" numFmtId="0" xfId="0" applyAlignment="1" applyBorder="1" applyFont="1">
      <alignment horizontal="center" vertical="center"/>
    </xf>
    <xf borderId="23" fillId="6" fontId="8" numFmtId="165" xfId="0" applyAlignment="1" applyBorder="1" applyFont="1" applyNumberFormat="1">
      <alignment horizontal="center" vertical="center"/>
    </xf>
    <xf borderId="24" fillId="0" fontId="9" numFmtId="0" xfId="0" applyBorder="1" applyFont="1"/>
    <xf borderId="25" fillId="0" fontId="9" numFmtId="0" xfId="0" applyBorder="1" applyFont="1"/>
    <xf borderId="26" fillId="0" fontId="9" numFmtId="0" xfId="0" applyBorder="1" applyFont="1"/>
    <xf borderId="13" fillId="7" fontId="5" numFmtId="165" xfId="0" applyAlignment="1" applyBorder="1" applyFill="1" applyFont="1" applyNumberFormat="1">
      <alignment horizontal="center" vertical="center"/>
    </xf>
    <xf borderId="27" fillId="0" fontId="9" numFmtId="0" xfId="0" applyBorder="1" applyFont="1"/>
    <xf borderId="19" fillId="8" fontId="5" numFmtId="0" xfId="0" applyAlignment="1" applyBorder="1" applyFill="1" applyFont="1">
      <alignment horizontal="center" vertical="center"/>
    </xf>
    <xf borderId="20" fillId="8" fontId="5" numFmtId="0" xfId="0" applyAlignment="1" applyBorder="1" applyFont="1">
      <alignment horizontal="center" vertical="center"/>
    </xf>
    <xf borderId="21" fillId="8" fontId="5" numFmtId="0" xfId="0" applyAlignment="1" applyBorder="1" applyFont="1">
      <alignment horizontal="center" vertical="center"/>
    </xf>
    <xf borderId="13" fillId="8" fontId="5" numFmtId="9" xfId="0" applyAlignment="1" applyBorder="1" applyFont="1" applyNumberFormat="1">
      <alignment horizontal="center" vertical="center"/>
    </xf>
    <xf borderId="13" fillId="8" fontId="5" numFmtId="0" xfId="0" applyAlignment="1" applyBorder="1" applyFont="1">
      <alignment horizontal="center" vertical="center"/>
    </xf>
    <xf borderId="28" fillId="8" fontId="8" numFmtId="165" xfId="0" applyAlignment="1" applyBorder="1" applyFont="1" applyNumberFormat="1">
      <alignment horizontal="center" vertical="center"/>
    </xf>
    <xf borderId="29" fillId="0" fontId="9" numFmtId="0" xfId="0" applyBorder="1" applyFont="1"/>
    <xf borderId="30" fillId="0" fontId="5" numFmtId="0" xfId="0" applyBorder="1" applyFont="1"/>
    <xf borderId="31" fillId="0" fontId="1" numFmtId="0" xfId="0" applyBorder="1" applyFont="1"/>
    <xf borderId="9" fillId="2" fontId="1" numFmtId="165" xfId="0" applyBorder="1" applyFont="1" applyNumberFormat="1"/>
    <xf borderId="0" fillId="0" fontId="2" numFmtId="165" xfId="0" applyFont="1" applyNumberFormat="1"/>
    <xf borderId="0" fillId="0" fontId="2" numFmtId="3" xfId="0" applyFont="1" applyNumberFormat="1"/>
    <xf borderId="0" fillId="0" fontId="2" numFmtId="17" xfId="0" applyFont="1" applyNumberFormat="1"/>
    <xf borderId="0" fillId="0" fontId="2" numFmtId="16" xfId="0" applyFont="1" applyNumberFormat="1"/>
    <xf borderId="0" fillId="0" fontId="2" numFmtId="9" xfId="0" applyFont="1" applyNumberFormat="1"/>
    <xf borderId="0" fillId="0" fontId="10" numFmtId="166" xfId="0" applyFont="1" applyNumberFormat="1"/>
    <xf borderId="0" fillId="0" fontId="11" numFmtId="164" xfId="0" applyFont="1" applyNumberFormat="1"/>
    <xf borderId="0" fillId="0" fontId="11" numFmtId="37" xfId="0" applyFont="1" applyNumberFormat="1"/>
    <xf borderId="0" fillId="0" fontId="12" numFmtId="166" xfId="0" applyFont="1" applyNumberFormat="1"/>
    <xf borderId="0" fillId="0" fontId="11" numFmtId="0" xfId="0" applyAlignment="1" applyFont="1">
      <alignment horizontal="right"/>
    </xf>
    <xf borderId="0" fillId="0" fontId="13" numFmtId="0" xfId="0" applyFont="1"/>
    <xf borderId="0" fillId="0" fontId="12" numFmtId="0" xfId="0" applyAlignment="1" applyFont="1">
      <alignment horizontal="center"/>
    </xf>
    <xf borderId="0" fillId="0" fontId="12" numFmtId="37" xfId="0" applyFont="1" applyNumberFormat="1"/>
    <xf borderId="0" fillId="0" fontId="1" numFmtId="9" xfId="0" applyFont="1" applyNumberFormat="1"/>
    <xf borderId="0" fillId="0" fontId="12" numFmtId="164" xfId="0" applyFont="1" applyNumberFormat="1"/>
    <xf borderId="0" fillId="0" fontId="14" numFmtId="9" xfId="0" applyFont="1" applyNumberFormat="1"/>
    <xf borderId="0" fillId="0" fontId="10" numFmtId="164" xfId="0" applyFont="1" applyNumberFormat="1"/>
    <xf borderId="0" fillId="0" fontId="1" numFmtId="37" xfId="0" applyFont="1" applyNumberFormat="1"/>
    <xf borderId="9" fillId="2" fontId="15" numFmtId="3" xfId="0" applyBorder="1" applyFont="1" applyNumberFormat="1"/>
    <xf borderId="22" fillId="0" fontId="5" numFmtId="0" xfId="0" applyBorder="1" applyFont="1"/>
    <xf borderId="32" fillId="0" fontId="5" numFmtId="0" xfId="0" applyBorder="1" applyFont="1"/>
    <xf borderId="33" fillId="6" fontId="5" numFmtId="0" xfId="0" applyAlignment="1" applyBorder="1" applyFont="1">
      <alignment horizontal="center" vertical="center"/>
    </xf>
    <xf borderId="13" fillId="9" fontId="1" numFmtId="0" xfId="0" applyAlignment="1" applyBorder="1" applyFill="1" applyFont="1">
      <alignment horizontal="center"/>
    </xf>
    <xf borderId="13" fillId="6" fontId="5" numFmtId="164" xfId="0" applyBorder="1" applyFont="1" applyNumberFormat="1"/>
    <xf borderId="34" fillId="6" fontId="5" numFmtId="165" xfId="0" applyAlignment="1" applyBorder="1" applyFont="1" applyNumberFormat="1">
      <alignment vertical="center"/>
    </xf>
    <xf borderId="35" fillId="0" fontId="9" numFmtId="0" xfId="0" applyBorder="1" applyFont="1"/>
    <xf borderId="36" fillId="9" fontId="1" numFmtId="0" xfId="0" applyAlignment="1" applyBorder="1" applyFont="1">
      <alignment horizontal="center"/>
    </xf>
    <xf borderId="36" fillId="6" fontId="5" numFmtId="164" xfId="0" applyAlignment="1" applyBorder="1" applyFont="1" applyNumberFormat="1">
      <alignment vertical="center"/>
    </xf>
    <xf borderId="37" fillId="8" fontId="5" numFmtId="0" xfId="0" applyAlignment="1" applyBorder="1" applyFont="1">
      <alignment horizontal="center" vertical="center"/>
    </xf>
    <xf borderId="38" fillId="10" fontId="1" numFmtId="0" xfId="0" applyAlignment="1" applyBorder="1" applyFill="1" applyFont="1">
      <alignment horizontal="center"/>
    </xf>
    <xf borderId="38" fillId="8" fontId="5" numFmtId="0" xfId="0" applyBorder="1" applyFont="1"/>
    <xf borderId="39" fillId="8" fontId="5" numFmtId="165" xfId="0" applyAlignment="1" applyBorder="1" applyFont="1" applyNumberFormat="1">
      <alignment vertical="center"/>
    </xf>
    <xf borderId="40" fillId="0" fontId="9" numFmtId="0" xfId="0" applyBorder="1" applyFont="1"/>
    <xf borderId="13" fillId="10" fontId="1" numFmtId="0" xfId="0" applyAlignment="1" applyBorder="1" applyFont="1">
      <alignment horizontal="center"/>
    </xf>
    <xf borderId="13" fillId="8" fontId="5" numFmtId="167" xfId="0" applyAlignment="1" applyBorder="1" applyFont="1" applyNumberFormat="1">
      <alignment vertical="center"/>
    </xf>
    <xf borderId="31" fillId="0" fontId="5" numFmtId="0" xfId="0" applyAlignment="1" applyBorder="1" applyFont="1">
      <alignment vertical="top"/>
    </xf>
    <xf borderId="31" fillId="0" fontId="5" numFmtId="0" xfId="0" applyAlignment="1" applyBorder="1" applyFont="1">
      <alignment horizontal="center" vertical="center"/>
    </xf>
    <xf borderId="9" fillId="2" fontId="15" numFmtId="165" xfId="0" applyBorder="1" applyFont="1" applyNumberFormat="1"/>
    <xf borderId="0" fillId="0" fontId="5" numFmtId="1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2" numFmtId="0" xfId="0" applyFont="1"/>
    <xf borderId="0" fillId="0" fontId="10" numFmtId="168" xfId="0" applyFont="1" applyNumberFormat="1"/>
    <xf borderId="0" fillId="0" fontId="16" numFmtId="0" xfId="0" applyFont="1"/>
    <xf borderId="0" fillId="0" fontId="17" numFmtId="164" xfId="0" applyFont="1" applyNumberFormat="1"/>
    <xf borderId="0" fillId="0" fontId="1" numFmtId="166" xfId="0" applyAlignment="1" applyFont="1" applyNumberFormat="1">
      <alignment horizontal="center"/>
    </xf>
    <xf borderId="0" fillId="0" fontId="10" numFmtId="0" xfId="0" applyFont="1"/>
    <xf borderId="0" fillId="0" fontId="18" numFmtId="10" xfId="0" applyFont="1" applyNumberFormat="1"/>
    <xf borderId="0" fillId="0" fontId="10" numFmtId="10" xfId="0" applyFont="1" applyNumberFormat="1"/>
    <xf borderId="0" fillId="0" fontId="10" numFmtId="166" xfId="0" applyAlignment="1" applyFont="1" applyNumberFormat="1">
      <alignment horizontal="center"/>
    </xf>
    <xf borderId="0" fillId="0" fontId="10" numFmtId="166" xfId="0" applyAlignment="1" applyFont="1" applyNumberFormat="1">
      <alignment horizontal="left"/>
    </xf>
    <xf borderId="0" fillId="0" fontId="19" numFmtId="164" xfId="0" applyFont="1" applyNumberFormat="1"/>
    <xf borderId="0" fillId="0" fontId="10" numFmtId="0" xfId="0" applyAlignment="1" applyFont="1">
      <alignment horizontal="center"/>
    </xf>
    <xf borderId="9" fillId="4" fontId="15" numFmtId="3" xfId="0" applyBorder="1" applyFont="1" applyNumberFormat="1"/>
    <xf borderId="9" fillId="4" fontId="15" numFmtId="165" xfId="0" applyBorder="1" applyFont="1" applyNumberFormat="1"/>
    <xf borderId="11" fillId="0" fontId="5" numFmtId="0" xfId="0" applyAlignment="1" applyBorder="1" applyFont="1">
      <alignment horizontal="center"/>
    </xf>
    <xf borderId="21" fillId="8" fontId="5" numFmtId="165" xfId="0" applyAlignment="1" applyBorder="1" applyFont="1" applyNumberFormat="1">
      <alignment horizontal="center" vertical="center"/>
    </xf>
    <xf borderId="6" fillId="0" fontId="5" numFmtId="0" xfId="0" applyBorder="1" applyFont="1"/>
    <xf borderId="0" fillId="0" fontId="5" numFmtId="165" xfId="0" applyAlignment="1" applyFont="1" applyNumberFormat="1">
      <alignment vertical="center"/>
    </xf>
    <xf borderId="6" fillId="0" fontId="5" numFmtId="9" xfId="0" applyAlignment="1" applyBorder="1" applyFont="1" applyNumberFormat="1">
      <alignment vertical="center"/>
    </xf>
    <xf borderId="0" fillId="0" fontId="5" numFmtId="0" xfId="0" applyAlignment="1" applyFont="1">
      <alignment vertical="center"/>
    </xf>
    <xf borderId="0" fillId="0" fontId="5" numFmtId="9" xfId="0" applyAlignment="1" applyFont="1" applyNumberFormat="1">
      <alignment vertical="center"/>
    </xf>
    <xf borderId="0" fillId="0" fontId="5" numFmtId="167" xfId="0" applyAlignment="1" applyFont="1" applyNumberFormat="1">
      <alignment vertical="center"/>
    </xf>
    <xf borderId="0" fillId="0" fontId="5" numFmtId="0" xfId="0" applyAlignment="1" applyFont="1">
      <alignment horizontal="center" vertical="center"/>
    </xf>
    <xf borderId="21" fillId="6" fontId="5" numFmtId="165" xfId="0" applyAlignment="1" applyBorder="1" applyFont="1" applyNumberFormat="1">
      <alignment horizontal="center" vertical="center"/>
    </xf>
    <xf borderId="6" fillId="0" fontId="5" numFmtId="1" xfId="0" applyAlignment="1" applyBorder="1" applyFont="1" applyNumberFormat="1">
      <alignment vertical="center"/>
    </xf>
    <xf borderId="41" fillId="0" fontId="9" numFmtId="0" xfId="0" applyBorder="1" applyFont="1"/>
    <xf borderId="6" fillId="0" fontId="5" numFmtId="165" xfId="0" applyAlignment="1" applyBorder="1" applyFont="1" applyNumberFormat="1">
      <alignment vertical="center"/>
    </xf>
    <xf borderId="0" fillId="0" fontId="5" numFmtId="165" xfId="0" applyAlignment="1" applyFont="1" applyNumberFormat="1">
      <alignment horizontal="center" vertical="center"/>
    </xf>
    <xf borderId="42" fillId="6" fontId="5" numFmtId="0" xfId="0" applyAlignment="1" applyBorder="1" applyFont="1">
      <alignment horizontal="center" vertical="center"/>
    </xf>
    <xf borderId="42" fillId="6" fontId="5" numFmtId="165" xfId="0" applyAlignment="1" applyBorder="1" applyFont="1" applyNumberFormat="1">
      <alignment horizontal="center" vertical="center"/>
    </xf>
    <xf borderId="0" fillId="0" fontId="5" numFmtId="1" xfId="0" applyAlignment="1" applyFont="1" applyNumberFormat="1">
      <alignment vertical="center"/>
    </xf>
    <xf borderId="0" fillId="0" fontId="5" numFmtId="1" xfId="0" applyAlignment="1" applyFont="1" applyNumberFormat="1">
      <alignment horizontal="center" vertical="center"/>
    </xf>
    <xf borderId="43" fillId="0" fontId="9" numFmtId="0" xfId="0" applyBorder="1" applyFont="1"/>
    <xf borderId="44" fillId="0" fontId="5" numFmtId="165" xfId="0" applyAlignment="1" applyBorder="1" applyFont="1" applyNumberFormat="1">
      <alignment vertical="center"/>
    </xf>
    <xf borderId="0" fillId="0" fontId="15" numFmtId="165" xfId="0" applyAlignment="1" applyFont="1" applyNumberFormat="1">
      <alignment horizontal="center"/>
    </xf>
    <xf borderId="0" fillId="0" fontId="1" numFmtId="169" xfId="0" applyAlignment="1" applyFont="1" applyNumberFormat="1">
      <alignment horizontal="center"/>
    </xf>
    <xf borderId="0" fillId="0" fontId="18" numFmtId="0" xfId="0" applyFont="1"/>
    <xf borderId="0" fillId="0" fontId="20" numFmtId="0" xfId="0" applyFont="1"/>
    <xf borderId="13" fillId="8" fontId="21" numFmtId="0" xfId="0" applyBorder="1" applyFont="1"/>
    <xf borderId="13" fillId="10" fontId="14" numFmtId="0" xfId="0" applyBorder="1" applyFont="1"/>
    <xf borderId="13" fillId="10" fontId="22" numFmtId="0" xfId="0" applyBorder="1" applyFont="1"/>
    <xf borderId="13" fillId="10" fontId="22" numFmtId="0" xfId="0" applyAlignment="1" applyBorder="1" applyFont="1">
      <alignment horizontal="center"/>
    </xf>
    <xf borderId="13" fillId="8" fontId="1" numFmtId="0" xfId="0" applyBorder="1" applyFont="1"/>
    <xf borderId="13" fillId="10" fontId="14" numFmtId="170" xfId="0" applyBorder="1" applyFont="1" applyNumberFormat="1"/>
    <xf borderId="13" fillId="10" fontId="23" numFmtId="170" xfId="0" applyBorder="1" applyFont="1" applyNumberFormat="1"/>
    <xf borderId="13" fillId="0" fontId="24" numFmtId="0" xfId="0" applyBorder="1" applyFont="1"/>
    <xf borderId="13" fillId="8" fontId="22" numFmtId="0" xfId="0" applyBorder="1" applyFont="1"/>
    <xf borderId="13" fillId="8" fontId="24" numFmtId="0" xfId="0" applyBorder="1" applyFont="1"/>
    <xf borderId="13" fillId="11" fontId="1" numFmtId="0" xfId="0" applyBorder="1" applyFill="1" applyFont="1"/>
    <xf borderId="13" fillId="8" fontId="25" numFmtId="0" xfId="0" applyBorder="1" applyFont="1"/>
    <xf borderId="13" fillId="8" fontId="26" numFmtId="0" xfId="0" applyBorder="1" applyFont="1"/>
    <xf borderId="45" fillId="0" fontId="12" numFmtId="0" xfId="0" applyAlignment="1" applyBorder="1" applyFont="1">
      <alignment horizontal="center"/>
    </xf>
    <xf borderId="45" fillId="0" fontId="12" numFmtId="0" xfId="0" applyBorder="1" applyFont="1"/>
    <xf borderId="13" fillId="0" fontId="1" numFmtId="0" xfId="0" applyBorder="1" applyFont="1"/>
    <xf borderId="13" fillId="0" fontId="13" numFmtId="0" xfId="0" applyAlignment="1" applyBorder="1" applyFont="1">
      <alignment horizontal="center"/>
    </xf>
    <xf borderId="26" fillId="0" fontId="12" numFmtId="0" xfId="0" applyAlignment="1" applyBorder="1" applyFont="1">
      <alignment horizontal="center"/>
    </xf>
    <xf borderId="13" fillId="12" fontId="12" numFmtId="0" xfId="0" applyBorder="1" applyFill="1" applyFont="1"/>
    <xf borderId="13" fillId="12" fontId="13" numFmtId="37" xfId="0" applyBorder="1" applyFont="1" applyNumberFormat="1"/>
    <xf borderId="13" fillId="12" fontId="10" numFmtId="168" xfId="0" applyBorder="1" applyFont="1" applyNumberFormat="1"/>
    <xf borderId="13" fillId="5" fontId="16" numFmtId="0" xfId="0" applyBorder="1" applyFont="1"/>
    <xf borderId="13" fillId="5" fontId="27" numFmtId="37" xfId="0" applyBorder="1" applyFont="1" applyNumberFormat="1"/>
    <xf borderId="13" fillId="5" fontId="17" numFmtId="164" xfId="0" applyBorder="1" applyFont="1" applyNumberFormat="1"/>
    <xf borderId="12" fillId="0" fontId="1" numFmtId="0" xfId="0" applyBorder="1" applyFont="1"/>
    <xf borderId="13" fillId="0" fontId="13" numFmtId="9" xfId="0" applyBorder="1" applyFont="1" applyNumberFormat="1"/>
    <xf borderId="13" fillId="3" fontId="12" numFmtId="164" xfId="0" applyBorder="1" applyFont="1" applyNumberFormat="1"/>
    <xf borderId="0" fillId="0" fontId="1" numFmtId="166" xfId="0" applyFont="1" applyNumberFormat="1"/>
    <xf borderId="13" fillId="3" fontId="12" numFmtId="37" xfId="0" applyBorder="1" applyFont="1" applyNumberFormat="1"/>
    <xf borderId="0" fillId="0" fontId="13" numFmtId="37" xfId="0" applyFont="1" applyNumberFormat="1"/>
    <xf borderId="13" fillId="0" fontId="10" numFmtId="0" xfId="0" applyBorder="1" applyFont="1"/>
    <xf borderId="13" fillId="0" fontId="13" numFmtId="37" xfId="0" applyBorder="1" applyFont="1" applyNumberFormat="1"/>
    <xf borderId="46" fillId="0" fontId="10" numFmtId="164" xfId="0" applyBorder="1" applyFont="1" applyNumberFormat="1"/>
    <xf borderId="47" fillId="0" fontId="10" numFmtId="164" xfId="0" applyBorder="1" applyFont="1" applyNumberFormat="1"/>
    <xf borderId="13" fillId="0" fontId="18" numFmtId="10" xfId="0" applyBorder="1" applyFont="1" applyNumberFormat="1"/>
    <xf borderId="0" fillId="0" fontId="28" numFmtId="10" xfId="0" applyFont="1" applyNumberFormat="1"/>
    <xf borderId="13" fillId="0" fontId="12" numFmtId="0" xfId="0" applyBorder="1" applyFont="1"/>
    <xf borderId="13" fillId="0" fontId="12" numFmtId="37" xfId="0" applyBorder="1" applyFont="1" applyNumberFormat="1"/>
    <xf borderId="13" fillId="0" fontId="12" numFmtId="164" xfId="0" applyBorder="1" applyFont="1" applyNumberFormat="1"/>
    <xf borderId="13" fillId="13" fontId="20" numFmtId="0" xfId="0" applyBorder="1" applyFill="1" applyFont="1"/>
    <xf borderId="13" fillId="11" fontId="20" numFmtId="37" xfId="0" applyBorder="1" applyFont="1" applyNumberFormat="1"/>
    <xf borderId="13" fillId="13" fontId="17" numFmtId="164" xfId="0" applyBorder="1" applyFont="1" applyNumberFormat="1"/>
    <xf borderId="21" fillId="0" fontId="10" numFmtId="166" xfId="0" applyAlignment="1" applyBorder="1" applyFont="1" applyNumberFormat="1">
      <alignment horizontal="center"/>
    </xf>
    <xf borderId="0" fillId="0" fontId="13" numFmtId="166" xfId="0" applyFont="1" applyNumberFormat="1"/>
    <xf borderId="13" fillId="0" fontId="10" numFmtId="166" xfId="0" applyAlignment="1" applyBorder="1" applyFont="1" applyNumberFormat="1">
      <alignment horizontal="left"/>
    </xf>
    <xf borderId="13" fillId="0" fontId="29" numFmtId="9" xfId="0" applyBorder="1" applyFont="1" applyNumberFormat="1"/>
    <xf borderId="13" fillId="0" fontId="10" numFmtId="166" xfId="0" applyBorder="1" applyFont="1" applyNumberFormat="1"/>
    <xf borderId="45" fillId="0" fontId="12" numFmtId="164" xfId="0" applyBorder="1" applyFont="1" applyNumberFormat="1"/>
    <xf borderId="0" fillId="0" fontId="29" numFmtId="9" xfId="0" applyFont="1" applyNumberFormat="1"/>
    <xf borderId="0" fillId="0" fontId="30" numFmtId="9" xfId="0" applyFont="1" applyNumberFormat="1"/>
    <xf borderId="48" fillId="4" fontId="13" numFmtId="0" xfId="0" applyBorder="1" applyFont="1"/>
    <xf borderId="13" fillId="0" fontId="10" numFmtId="0" xfId="0" applyAlignment="1" applyBorder="1" applyFont="1">
      <alignment horizontal="center"/>
    </xf>
    <xf borderId="0" fillId="0" fontId="31" numFmtId="0" xfId="0" applyAlignment="1" applyFont="1">
      <alignment horizontal="center"/>
    </xf>
    <xf borderId="48" fillId="4" fontId="11" numFmtId="164" xfId="0" applyBorder="1" applyFont="1" applyNumberFormat="1"/>
    <xf borderId="49" fillId="4" fontId="11" numFmtId="164" xfId="0" applyBorder="1" applyFont="1" applyNumberFormat="1"/>
    <xf borderId="45" fillId="0" fontId="11" numFmtId="37" xfId="0" applyBorder="1" applyFont="1" applyNumberFormat="1"/>
    <xf borderId="13" fillId="0" fontId="12" numFmtId="0" xfId="0" applyAlignment="1" applyBorder="1" applyFont="1">
      <alignment horizontal="center"/>
    </xf>
    <xf borderId="13" fillId="0" fontId="13" numFmtId="0" xfId="0" applyBorder="1" applyFont="1"/>
    <xf borderId="13" fillId="0" fontId="12" numFmtId="166" xfId="0" applyBorder="1" applyFont="1" applyNumberFormat="1"/>
    <xf borderId="13" fillId="0" fontId="1" numFmtId="9" xfId="0" applyBorder="1" applyFont="1" applyNumberFormat="1"/>
    <xf borderId="13" fillId="0" fontId="14" numFmtId="9" xfId="0" applyBorder="1" applyFont="1" applyNumberFormat="1"/>
    <xf borderId="13" fillId="0" fontId="10" numFmtId="164" xfId="0" applyBorder="1" applyFont="1" applyNumberFormat="1"/>
    <xf borderId="48" fillId="4" fontId="1" numFmtId="0" xfId="0" applyBorder="1" applyFont="1"/>
    <xf borderId="50" fillId="4" fontId="32" numFmtId="0" xfId="0" applyBorder="1" applyFont="1"/>
    <xf borderId="38" fillId="4" fontId="14" numFmtId="0" xfId="0" applyBorder="1" applyFont="1"/>
    <xf borderId="0" fillId="0" fontId="33" numFmtId="0" xfId="0" applyFont="1"/>
    <xf borderId="12" fillId="4" fontId="1" numFmtId="0" xfId="0" applyBorder="1" applyFont="1"/>
    <xf borderId="13" fillId="4" fontId="1" numFmtId="164" xfId="0" applyBorder="1" applyFont="1" applyNumberFormat="1"/>
    <xf borderId="12" fillId="8" fontId="34" numFmtId="0" xfId="0" applyBorder="1" applyFont="1"/>
    <xf borderId="13" fillId="8" fontId="34" numFmtId="164" xfId="0" applyBorder="1" applyFont="1" applyNumberFormat="1"/>
    <xf borderId="13" fillId="4" fontId="35" numFmtId="165" xfId="0" applyBorder="1" applyFont="1" applyNumberFormat="1"/>
    <xf borderId="13" fillId="9" fontId="1" numFmtId="0" xfId="0" applyBorder="1" applyFont="1"/>
    <xf borderId="13" fillId="4" fontId="36" numFmtId="0" xfId="0" applyAlignment="1" applyBorder="1" applyFont="1">
      <alignment horizontal="center"/>
    </xf>
    <xf borderId="0" fillId="0" fontId="5" numFmtId="165" xfId="0" applyFont="1" applyNumberFormat="1"/>
    <xf borderId="0" fillId="0" fontId="23" numFmtId="0" xfId="0" applyFont="1"/>
    <xf borderId="13" fillId="9" fontId="5" numFmtId="0" xfId="0" applyBorder="1" applyFont="1"/>
    <xf borderId="13" fillId="4" fontId="36" numFmtId="165" xfId="0" applyAlignment="1" applyBorder="1" applyFont="1" applyNumberFormat="1">
      <alignment horizontal="center"/>
    </xf>
    <xf borderId="13" fillId="6" fontId="5" numFmtId="0" xfId="0" applyAlignment="1" applyBorder="1" applyFont="1">
      <alignment vertical="center"/>
    </xf>
    <xf borderId="13" fillId="6" fontId="5" numFmtId="165" xfId="0" applyAlignment="1" applyBorder="1" applyFont="1" applyNumberFormat="1">
      <alignment vertical="center"/>
    </xf>
    <xf borderId="0" fillId="0" fontId="37" numFmtId="164" xfId="0" applyFont="1" applyNumberFormat="1"/>
    <xf borderId="13" fillId="8" fontId="5" numFmtId="0" xfId="0" applyAlignment="1" applyBorder="1" applyFont="1">
      <alignment vertical="center"/>
    </xf>
    <xf borderId="0" fillId="0" fontId="5" numFmtId="9" xfId="0" applyAlignment="1" applyFont="1" applyNumberFormat="1">
      <alignment horizontal="center" vertical="center"/>
    </xf>
    <xf borderId="0" fillId="0" fontId="8" numFmtId="165" xfId="0" applyAlignment="1" applyFont="1" applyNumberFormat="1">
      <alignment horizontal="center" vertical="center"/>
    </xf>
    <xf borderId="13" fillId="8" fontId="5" numFmtId="0" xfId="0" applyAlignment="1" applyBorder="1" applyFont="1">
      <alignment horizontal="left" vertical="center"/>
    </xf>
    <xf borderId="0" fillId="0" fontId="5" numFmtId="165" xfId="0" applyAlignment="1" applyFont="1" applyNumberFormat="1">
      <alignment horizontal="center"/>
    </xf>
    <xf borderId="13" fillId="8" fontId="5" numFmtId="0" xfId="0" applyBorder="1" applyFont="1"/>
    <xf borderId="0" fillId="0" fontId="1" numFmtId="165" xfId="0" applyFont="1" applyNumberFormat="1"/>
    <xf borderId="0" fillId="0" fontId="14" numFmtId="164" xfId="0" applyFont="1" applyNumberFormat="1"/>
    <xf borderId="0" fillId="0" fontId="14" numFmtId="164" xfId="0" applyAlignment="1" applyFont="1" applyNumberFormat="1">
      <alignment horizontal="left"/>
    </xf>
    <xf borderId="0" fillId="0" fontId="5" numFmtId="1" xfId="0" applyFont="1" applyNumberFormat="1"/>
    <xf borderId="0" fillId="0" fontId="5" numFmtId="0" xfId="0" applyAlignment="1" applyFont="1">
      <alignment horizontal="left" vertical="center"/>
    </xf>
    <xf borderId="51" fillId="4" fontId="32" numFmtId="0" xfId="0" applyAlignment="1" applyBorder="1" applyFont="1">
      <alignment readingOrder="0"/>
    </xf>
    <xf borderId="15" fillId="0" fontId="9" numFmtId="0" xfId="0" applyBorder="1" applyFont="1"/>
    <xf borderId="52" fillId="10" fontId="23" numFmtId="0" xfId="0" applyBorder="1" applyFont="1"/>
    <xf borderId="53" fillId="10" fontId="23" numFmtId="0" xfId="0" applyBorder="1" applyFont="1"/>
    <xf borderId="54" fillId="10" fontId="37" numFmtId="0" xfId="0" applyBorder="1" applyFont="1"/>
    <xf borderId="22" fillId="6" fontId="37" numFmtId="171" xfId="0" applyBorder="1" applyFont="1" applyNumberFormat="1"/>
    <xf borderId="46" fillId="6" fontId="37" numFmtId="171" xfId="0" applyBorder="1" applyFont="1" applyNumberFormat="1"/>
    <xf borderId="12" fillId="10" fontId="37" numFmtId="0" xfId="0" applyBorder="1" applyFont="1"/>
    <xf borderId="13" fillId="6" fontId="37" numFmtId="171" xfId="0" applyBorder="1" applyFont="1" applyNumberFormat="1"/>
    <xf borderId="39" fillId="6" fontId="37" numFmtId="171" xfId="0" applyBorder="1" applyFont="1" applyNumberFormat="1"/>
    <xf borderId="55" fillId="10" fontId="37" numFmtId="0" xfId="0" applyBorder="1" applyFont="1"/>
    <xf borderId="52" fillId="6" fontId="37" numFmtId="171" xfId="0" applyBorder="1" applyFont="1" applyNumberFormat="1"/>
    <xf borderId="53" fillId="6" fontId="37" numFmtId="171" xfId="0" applyBorder="1" applyFont="1" applyNumberFormat="1"/>
    <xf borderId="56" fillId="14" fontId="38" numFmtId="0" xfId="0" applyAlignment="1" applyBorder="1" applyFill="1" applyFont="1">
      <alignment horizontal="left"/>
    </xf>
    <xf borderId="57" fillId="14" fontId="38" numFmtId="164" xfId="0" applyBorder="1" applyFont="1" applyNumberFormat="1"/>
    <xf borderId="58" fillId="14" fontId="3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12.75"/>
    <col customWidth="1" min="3" max="3" width="11.13"/>
    <col customWidth="1" min="4" max="26" width="9.38"/>
  </cols>
  <sheetData>
    <row r="1" ht="12.0" customHeight="1">
      <c r="A1" s="1" t="s">
        <v>0</v>
      </c>
      <c r="B1" s="2">
        <v>207550.0</v>
      </c>
    </row>
    <row r="2" ht="12.0" customHeight="1">
      <c r="A2" s="3" t="s">
        <v>1</v>
      </c>
      <c r="B2" s="4">
        <v>28000.0</v>
      </c>
    </row>
    <row r="3" ht="12.0" customHeight="1">
      <c r="A3" s="3" t="s">
        <v>2</v>
      </c>
      <c r="B3" s="4">
        <v>48450.0</v>
      </c>
    </row>
    <row r="4" ht="12.0" customHeight="1">
      <c r="A4" s="5"/>
      <c r="B4" s="6">
        <f>B1+B2+B3</f>
        <v>284000</v>
      </c>
    </row>
    <row r="5" ht="12.0" customHeight="1">
      <c r="A5" s="7" t="s">
        <v>3</v>
      </c>
      <c r="B5" s="8">
        <v>67500.0</v>
      </c>
    </row>
    <row r="6" ht="12.0" customHeight="1">
      <c r="A6" s="7" t="s">
        <v>4</v>
      </c>
      <c r="B6" s="8">
        <v>160000.0</v>
      </c>
    </row>
    <row r="7" ht="12.0" customHeight="1">
      <c r="A7" s="7" t="s">
        <v>5</v>
      </c>
      <c r="B7" s="8">
        <v>26580.0</v>
      </c>
    </row>
    <row r="8" ht="12.0" customHeight="1">
      <c r="A8" s="7" t="s">
        <v>6</v>
      </c>
      <c r="B8" s="8">
        <v>66480.0</v>
      </c>
    </row>
    <row r="9" ht="12.0" customHeight="1">
      <c r="A9" s="5"/>
      <c r="B9" s="6">
        <f>B5+B6+B7+B8</f>
        <v>320560</v>
      </c>
    </row>
    <row r="10" ht="12.0" customHeight="1">
      <c r="A10" s="9" t="s">
        <v>7</v>
      </c>
      <c r="B10" s="10">
        <f>B4-B9</f>
        <v>-36560</v>
      </c>
    </row>
    <row r="11" ht="12.0" customHeight="1">
      <c r="A11" s="11"/>
      <c r="B11" s="12"/>
      <c r="C11" s="12"/>
    </row>
    <row r="12" ht="12.0" customHeight="1">
      <c r="A12" s="11"/>
      <c r="B12" s="12"/>
      <c r="C12" s="12"/>
    </row>
    <row r="13" ht="12.0" customHeight="1">
      <c r="B13" s="13"/>
    </row>
    <row r="14" ht="12.0" customHeight="1">
      <c r="B14" s="13"/>
    </row>
    <row r="15" ht="12.0" customHeight="1">
      <c r="B15" s="13"/>
    </row>
    <row r="16" ht="12.0" customHeight="1">
      <c r="B16" s="13"/>
    </row>
    <row r="17" ht="12.0" customHeight="1">
      <c r="B17" s="13"/>
    </row>
    <row r="18" ht="12.0" customHeight="1">
      <c r="B18" s="13"/>
    </row>
    <row r="19" ht="12.0" customHeight="1">
      <c r="B19" s="13"/>
    </row>
    <row r="20" ht="12.0" customHeight="1">
      <c r="B20" s="13"/>
    </row>
    <row r="21" ht="12.0" customHeight="1">
      <c r="B21" s="13"/>
    </row>
    <row r="22" ht="12.0" customHeight="1">
      <c r="B22" s="13"/>
    </row>
    <row r="23" ht="12.0" customHeight="1">
      <c r="B23" s="13"/>
    </row>
    <row r="24" ht="12.0" customHeight="1">
      <c r="B24" s="13"/>
    </row>
    <row r="25" ht="12.0" customHeight="1">
      <c r="B25" s="13"/>
    </row>
    <row r="26" ht="12.0" customHeight="1">
      <c r="B26" s="13"/>
    </row>
    <row r="27" ht="12.0" customHeight="1">
      <c r="B27" s="13"/>
    </row>
    <row r="28" ht="12.0" customHeight="1">
      <c r="B28" s="13"/>
    </row>
    <row r="29" ht="12.0" customHeight="1">
      <c r="B29" s="13"/>
    </row>
    <row r="30" ht="12.0" customHeight="1">
      <c r="B30" s="13"/>
    </row>
    <row r="31" ht="12.0" customHeight="1">
      <c r="B31" s="13"/>
    </row>
    <row r="32" ht="12.0" customHeight="1">
      <c r="B32" s="13"/>
    </row>
    <row r="33" ht="12.0" customHeight="1">
      <c r="B33" s="13"/>
    </row>
    <row r="34" ht="12.0" customHeight="1">
      <c r="B34" s="13"/>
    </row>
    <row r="35" ht="12.0" customHeight="1">
      <c r="B35" s="13"/>
    </row>
    <row r="36" ht="12.0" customHeight="1">
      <c r="B36" s="13"/>
    </row>
    <row r="37" ht="12.0" customHeight="1">
      <c r="B37" s="13"/>
    </row>
    <row r="38" ht="12.0" customHeight="1">
      <c r="B38" s="13"/>
    </row>
    <row r="39" ht="12.0" customHeight="1">
      <c r="B39" s="13"/>
    </row>
    <row r="40" ht="12.0" customHeight="1">
      <c r="B40" s="13"/>
    </row>
    <row r="41" ht="12.0" customHeight="1">
      <c r="B41" s="13"/>
    </row>
    <row r="42" ht="12.0" customHeight="1">
      <c r="B42" s="13"/>
    </row>
    <row r="43" ht="12.0" customHeight="1">
      <c r="B43" s="13"/>
    </row>
    <row r="44" ht="12.0" customHeight="1">
      <c r="B44" s="13"/>
    </row>
    <row r="45" ht="12.0" customHeight="1">
      <c r="B45" s="13"/>
    </row>
    <row r="46" ht="12.0" customHeight="1">
      <c r="B46" s="13"/>
    </row>
    <row r="47" ht="12.0" customHeight="1">
      <c r="B47" s="13"/>
    </row>
    <row r="48" ht="12.0" customHeight="1">
      <c r="B48" s="13"/>
    </row>
    <row r="49" ht="12.0" customHeight="1">
      <c r="B49" s="13"/>
    </row>
    <row r="50" ht="12.0" customHeight="1">
      <c r="B50" s="13"/>
    </row>
    <row r="51" ht="12.0" customHeight="1">
      <c r="B51" s="13"/>
    </row>
    <row r="52" ht="12.0" customHeight="1">
      <c r="B52" s="13"/>
    </row>
    <row r="53" ht="12.0" customHeight="1">
      <c r="B53" s="13"/>
    </row>
    <row r="54" ht="12.0" customHeight="1">
      <c r="B54" s="13"/>
    </row>
    <row r="55" ht="12.0" customHeight="1">
      <c r="B55" s="13"/>
    </row>
    <row r="56" ht="12.0" customHeight="1">
      <c r="B56" s="13"/>
    </row>
    <row r="57" ht="12.0" customHeight="1">
      <c r="B57" s="13"/>
    </row>
    <row r="58" ht="12.0" customHeight="1">
      <c r="B58" s="13"/>
    </row>
    <row r="59" ht="12.0" customHeight="1">
      <c r="B59" s="13"/>
    </row>
    <row r="60" ht="12.0" customHeight="1">
      <c r="B60" s="13"/>
    </row>
    <row r="61" ht="12.0" customHeight="1">
      <c r="B61" s="13"/>
    </row>
    <row r="62" ht="12.0" customHeight="1">
      <c r="B62" s="13"/>
    </row>
    <row r="63" ht="12.0" customHeight="1">
      <c r="B63" s="13"/>
    </row>
    <row r="64" ht="12.0" customHeight="1">
      <c r="B64" s="13"/>
    </row>
    <row r="65" ht="12.0" customHeight="1">
      <c r="B65" s="13"/>
    </row>
    <row r="66" ht="12.0" customHeight="1">
      <c r="B66" s="13"/>
    </row>
    <row r="67" ht="12.0" customHeight="1">
      <c r="B67" s="13"/>
    </row>
    <row r="68" ht="12.0" customHeight="1">
      <c r="B68" s="13"/>
    </row>
    <row r="69" ht="12.0" customHeight="1">
      <c r="B69" s="13"/>
    </row>
    <row r="70" ht="12.0" customHeight="1">
      <c r="B70" s="13"/>
    </row>
    <row r="71" ht="12.0" customHeight="1">
      <c r="B71" s="13"/>
    </row>
    <row r="72" ht="12.0" customHeight="1">
      <c r="B72" s="13"/>
    </row>
    <row r="73" ht="12.0" customHeight="1">
      <c r="B73" s="13"/>
    </row>
    <row r="74" ht="12.0" customHeight="1">
      <c r="B74" s="13"/>
    </row>
    <row r="75" ht="12.0" customHeight="1">
      <c r="B75" s="13"/>
    </row>
    <row r="76" ht="12.0" customHeight="1">
      <c r="B76" s="13"/>
    </row>
    <row r="77" ht="12.0" customHeight="1">
      <c r="B77" s="13"/>
    </row>
    <row r="78" ht="12.0" customHeight="1">
      <c r="B78" s="13"/>
    </row>
    <row r="79" ht="12.0" customHeight="1">
      <c r="B79" s="13"/>
    </row>
    <row r="80" ht="12.0" customHeight="1">
      <c r="B80" s="13"/>
    </row>
    <row r="81" ht="12.0" customHeight="1">
      <c r="B81" s="13"/>
    </row>
    <row r="82" ht="12.0" customHeight="1">
      <c r="B82" s="13"/>
    </row>
    <row r="83" ht="12.0" customHeight="1">
      <c r="B83" s="13"/>
    </row>
    <row r="84" ht="12.0" customHeight="1">
      <c r="B84" s="13"/>
    </row>
    <row r="85" ht="12.0" customHeight="1">
      <c r="B85" s="13"/>
    </row>
    <row r="86" ht="12.0" customHeight="1">
      <c r="B86" s="13"/>
    </row>
    <row r="87" ht="12.0" customHeight="1">
      <c r="B87" s="13"/>
    </row>
    <row r="88" ht="12.0" customHeight="1">
      <c r="B88" s="13"/>
    </row>
    <row r="89" ht="12.0" customHeight="1">
      <c r="B89" s="13"/>
    </row>
    <row r="90" ht="12.0" customHeight="1">
      <c r="B90" s="13"/>
    </row>
    <row r="91" ht="12.0" customHeight="1">
      <c r="B91" s="13"/>
    </row>
    <row r="92" ht="12.0" customHeight="1">
      <c r="B92" s="13"/>
    </row>
    <row r="93" ht="12.0" customHeight="1">
      <c r="B93" s="13"/>
    </row>
    <row r="94" ht="12.0" customHeight="1">
      <c r="B94" s="13"/>
    </row>
    <row r="95" ht="12.0" customHeight="1">
      <c r="B95" s="13"/>
    </row>
    <row r="96" ht="12.0" customHeight="1">
      <c r="B96" s="13"/>
    </row>
    <row r="97" ht="12.0" customHeight="1">
      <c r="B97" s="13"/>
    </row>
    <row r="98" ht="12.0" customHeight="1">
      <c r="B98" s="13"/>
    </row>
    <row r="99" ht="12.0" customHeight="1">
      <c r="B99" s="13"/>
    </row>
    <row r="100" ht="12.0" customHeight="1">
      <c r="B100" s="13"/>
    </row>
    <row r="101" ht="12.0" customHeight="1">
      <c r="B101" s="13"/>
    </row>
    <row r="102" ht="12.0" customHeight="1">
      <c r="B102" s="13"/>
    </row>
    <row r="103" ht="12.0" customHeight="1">
      <c r="B103" s="13"/>
    </row>
    <row r="104" ht="12.0" customHeight="1">
      <c r="B104" s="13"/>
    </row>
    <row r="105" ht="12.0" customHeight="1">
      <c r="B105" s="13"/>
    </row>
    <row r="106" ht="12.0" customHeight="1">
      <c r="B106" s="13"/>
    </row>
    <row r="107" ht="12.0" customHeight="1">
      <c r="B107" s="13"/>
    </row>
    <row r="108" ht="12.0" customHeight="1">
      <c r="B108" s="13"/>
    </row>
    <row r="109" ht="12.0" customHeight="1">
      <c r="B109" s="13"/>
    </row>
    <row r="110" ht="12.0" customHeight="1">
      <c r="B110" s="13"/>
    </row>
    <row r="111" ht="12.0" customHeight="1">
      <c r="B111" s="13"/>
    </row>
    <row r="112" ht="12.0" customHeight="1">
      <c r="B112" s="13"/>
    </row>
    <row r="113" ht="12.0" customHeight="1">
      <c r="B113" s="13"/>
    </row>
    <row r="114" ht="12.0" customHeight="1">
      <c r="B114" s="13"/>
    </row>
    <row r="115" ht="12.0" customHeight="1">
      <c r="B115" s="13"/>
    </row>
    <row r="116" ht="12.0" customHeight="1">
      <c r="B116" s="13"/>
    </row>
    <row r="117" ht="12.0" customHeight="1">
      <c r="B117" s="13"/>
    </row>
    <row r="118" ht="12.0" customHeight="1">
      <c r="B118" s="13"/>
    </row>
    <row r="119" ht="12.0" customHeight="1">
      <c r="B119" s="13"/>
    </row>
    <row r="120" ht="12.0" customHeight="1">
      <c r="B120" s="13"/>
    </row>
    <row r="121" ht="12.0" customHeight="1">
      <c r="B121" s="13"/>
    </row>
    <row r="122" ht="12.0" customHeight="1">
      <c r="B122" s="13"/>
    </row>
    <row r="123" ht="12.0" customHeight="1">
      <c r="B123" s="13"/>
    </row>
    <row r="124" ht="12.0" customHeight="1">
      <c r="B124" s="13"/>
    </row>
    <row r="125" ht="12.0" customHeight="1">
      <c r="B125" s="13"/>
    </row>
    <row r="126" ht="12.0" customHeight="1">
      <c r="B126" s="13"/>
    </row>
    <row r="127" ht="12.0" customHeight="1">
      <c r="B127" s="13"/>
    </row>
    <row r="128" ht="12.0" customHeight="1">
      <c r="B128" s="13"/>
    </row>
    <row r="129" ht="12.0" customHeight="1">
      <c r="B129" s="13"/>
    </row>
    <row r="130" ht="12.0" customHeight="1">
      <c r="B130" s="13"/>
    </row>
    <row r="131" ht="12.0" customHeight="1">
      <c r="B131" s="13"/>
    </row>
    <row r="132" ht="12.0" customHeight="1">
      <c r="B132" s="13"/>
    </row>
    <row r="133" ht="12.0" customHeight="1">
      <c r="B133" s="13"/>
    </row>
    <row r="134" ht="12.0" customHeight="1">
      <c r="B134" s="13"/>
    </row>
    <row r="135" ht="12.0" customHeight="1">
      <c r="B135" s="13"/>
    </row>
    <row r="136" ht="12.0" customHeight="1">
      <c r="B136" s="13"/>
    </row>
    <row r="137" ht="12.0" customHeight="1">
      <c r="B137" s="13"/>
    </row>
    <row r="138" ht="12.0" customHeight="1">
      <c r="B138" s="13"/>
    </row>
    <row r="139" ht="12.0" customHeight="1">
      <c r="B139" s="13"/>
    </row>
    <row r="140" ht="12.0" customHeight="1">
      <c r="B140" s="13"/>
    </row>
    <row r="141" ht="12.0" customHeight="1">
      <c r="B141" s="13"/>
    </row>
    <row r="142" ht="12.0" customHeight="1">
      <c r="B142" s="13"/>
    </row>
    <row r="143" ht="12.0" customHeight="1">
      <c r="B143" s="13"/>
    </row>
    <row r="144" ht="12.0" customHeight="1">
      <c r="B144" s="13"/>
    </row>
    <row r="145" ht="12.0" customHeight="1">
      <c r="B145" s="13"/>
    </row>
    <row r="146" ht="12.0" customHeight="1">
      <c r="B146" s="13"/>
    </row>
    <row r="147" ht="12.0" customHeight="1">
      <c r="B147" s="13"/>
    </row>
    <row r="148" ht="12.0" customHeight="1">
      <c r="B148" s="13"/>
    </row>
    <row r="149" ht="12.0" customHeight="1">
      <c r="B149" s="13"/>
    </row>
    <row r="150" ht="12.0" customHeight="1">
      <c r="B150" s="13"/>
    </row>
    <row r="151" ht="12.0" customHeight="1">
      <c r="B151" s="13"/>
    </row>
    <row r="152" ht="12.0" customHeight="1">
      <c r="B152" s="13"/>
    </row>
    <row r="153" ht="12.0" customHeight="1">
      <c r="B153" s="13"/>
    </row>
    <row r="154" ht="12.0" customHeight="1">
      <c r="B154" s="13"/>
    </row>
    <row r="155" ht="12.0" customHeight="1">
      <c r="B155" s="13"/>
    </row>
    <row r="156" ht="12.0" customHeight="1">
      <c r="B156" s="13"/>
    </row>
    <row r="157" ht="12.0" customHeight="1">
      <c r="B157" s="13"/>
    </row>
    <row r="158" ht="12.0" customHeight="1">
      <c r="B158" s="13"/>
    </row>
    <row r="159" ht="12.0" customHeight="1">
      <c r="B159" s="13"/>
    </row>
    <row r="160" ht="12.0" customHeight="1">
      <c r="B160" s="13"/>
    </row>
    <row r="161" ht="12.0" customHeight="1">
      <c r="B161" s="13"/>
    </row>
    <row r="162" ht="12.0" customHeight="1">
      <c r="B162" s="13"/>
    </row>
    <row r="163" ht="12.0" customHeight="1">
      <c r="B163" s="13"/>
    </row>
    <row r="164" ht="12.0" customHeight="1">
      <c r="B164" s="13"/>
    </row>
    <row r="165" ht="12.0" customHeight="1">
      <c r="B165" s="13"/>
    </row>
    <row r="166" ht="12.0" customHeight="1">
      <c r="B166" s="13"/>
    </row>
    <row r="167" ht="12.0" customHeight="1">
      <c r="B167" s="13"/>
    </row>
    <row r="168" ht="12.0" customHeight="1">
      <c r="B168" s="13"/>
    </row>
    <row r="169" ht="12.0" customHeight="1">
      <c r="B169" s="13"/>
    </row>
    <row r="170" ht="12.0" customHeight="1">
      <c r="B170" s="13"/>
    </row>
    <row r="171" ht="12.0" customHeight="1">
      <c r="B171" s="13"/>
    </row>
    <row r="172" ht="12.0" customHeight="1">
      <c r="B172" s="13"/>
    </row>
    <row r="173" ht="12.0" customHeight="1">
      <c r="B173" s="13"/>
    </row>
    <row r="174" ht="12.0" customHeight="1">
      <c r="B174" s="13"/>
    </row>
    <row r="175" ht="12.0" customHeight="1">
      <c r="B175" s="13"/>
    </row>
    <row r="176" ht="12.0" customHeight="1">
      <c r="B176" s="13"/>
    </row>
    <row r="177" ht="12.0" customHeight="1">
      <c r="B177" s="13"/>
    </row>
    <row r="178" ht="12.0" customHeight="1">
      <c r="B178" s="13"/>
    </row>
    <row r="179" ht="12.0" customHeight="1">
      <c r="B179" s="13"/>
    </row>
    <row r="180" ht="12.0" customHeight="1">
      <c r="B180" s="13"/>
    </row>
    <row r="181" ht="12.0" customHeight="1">
      <c r="B181" s="13"/>
    </row>
    <row r="182" ht="12.0" customHeight="1">
      <c r="B182" s="13"/>
    </row>
    <row r="183" ht="12.0" customHeight="1">
      <c r="B183" s="13"/>
    </row>
    <row r="184" ht="12.0" customHeight="1">
      <c r="B184" s="13"/>
    </row>
    <row r="185" ht="12.0" customHeight="1">
      <c r="B185" s="13"/>
    </row>
    <row r="186" ht="12.0" customHeight="1">
      <c r="B186" s="13"/>
    </row>
    <row r="187" ht="12.0" customHeight="1">
      <c r="B187" s="13"/>
    </row>
    <row r="188" ht="12.0" customHeight="1">
      <c r="B188" s="13"/>
    </row>
    <row r="189" ht="12.0" customHeight="1">
      <c r="B189" s="13"/>
    </row>
    <row r="190" ht="12.0" customHeight="1">
      <c r="B190" s="13"/>
    </row>
    <row r="191" ht="12.0" customHeight="1">
      <c r="B191" s="13"/>
    </row>
    <row r="192" ht="12.0" customHeight="1">
      <c r="B192" s="13"/>
    </row>
    <row r="193" ht="12.0" customHeight="1">
      <c r="B193" s="13"/>
    </row>
    <row r="194" ht="12.0" customHeight="1">
      <c r="B194" s="13"/>
    </row>
    <row r="195" ht="12.0" customHeight="1">
      <c r="B195" s="13"/>
    </row>
    <row r="196" ht="12.0" customHeight="1">
      <c r="B196" s="13"/>
    </row>
    <row r="197" ht="12.0" customHeight="1">
      <c r="B197" s="13"/>
    </row>
    <row r="198" ht="12.0" customHeight="1">
      <c r="B198" s="13"/>
    </row>
    <row r="199" ht="12.0" customHeight="1">
      <c r="B199" s="13"/>
    </row>
    <row r="200" ht="12.0" customHeight="1">
      <c r="B200" s="13"/>
    </row>
    <row r="201" ht="12.0" customHeight="1">
      <c r="B201" s="13"/>
    </row>
    <row r="202" ht="12.0" customHeight="1">
      <c r="B202" s="13"/>
    </row>
    <row r="203" ht="12.0" customHeight="1">
      <c r="B203" s="13"/>
    </row>
    <row r="204" ht="12.0" customHeight="1">
      <c r="B204" s="13"/>
    </row>
    <row r="205" ht="12.0" customHeight="1">
      <c r="B205" s="13"/>
    </row>
    <row r="206" ht="12.0" customHeight="1">
      <c r="B206" s="13"/>
    </row>
    <row r="207" ht="12.0" customHeight="1">
      <c r="B207" s="13"/>
    </row>
    <row r="208" ht="12.0" customHeight="1">
      <c r="B208" s="13"/>
    </row>
    <row r="209" ht="12.0" customHeight="1">
      <c r="B209" s="13"/>
    </row>
    <row r="210" ht="12.0" customHeight="1">
      <c r="B210" s="13"/>
    </row>
    <row r="211" ht="12.0" customHeight="1">
      <c r="B211" s="13"/>
    </row>
    <row r="212" ht="12.0" customHeight="1">
      <c r="B212" s="13"/>
    </row>
    <row r="213" ht="12.0" customHeight="1">
      <c r="B213" s="13"/>
    </row>
    <row r="214" ht="12.0" customHeight="1">
      <c r="B214" s="13"/>
    </row>
    <row r="215" ht="12.0" customHeight="1">
      <c r="B215" s="13"/>
    </row>
    <row r="216" ht="12.0" customHeight="1">
      <c r="B216" s="13"/>
    </row>
    <row r="217" ht="12.0" customHeight="1">
      <c r="B217" s="13"/>
    </row>
    <row r="218" ht="12.0" customHeight="1">
      <c r="B218" s="13"/>
    </row>
    <row r="219" ht="12.0" customHeight="1">
      <c r="B219" s="13"/>
    </row>
    <row r="220" ht="12.0" customHeight="1">
      <c r="B220" s="13"/>
    </row>
    <row r="221" ht="12.0" customHeight="1">
      <c r="B221" s="13"/>
    </row>
    <row r="222" ht="12.0" customHeight="1">
      <c r="B222" s="13"/>
    </row>
    <row r="223" ht="12.0" customHeight="1">
      <c r="B223" s="13"/>
    </row>
    <row r="224" ht="12.0" customHeight="1">
      <c r="B224" s="13"/>
    </row>
    <row r="225" ht="12.0" customHeight="1">
      <c r="B225" s="13"/>
    </row>
    <row r="226" ht="12.0" customHeight="1">
      <c r="B226" s="13"/>
    </row>
    <row r="227" ht="12.0" customHeight="1">
      <c r="B227" s="13"/>
    </row>
    <row r="228" ht="12.0" customHeight="1">
      <c r="B228" s="13"/>
    </row>
    <row r="229" ht="12.0" customHeight="1">
      <c r="B229" s="13"/>
    </row>
    <row r="230" ht="12.0" customHeight="1">
      <c r="B230" s="13"/>
    </row>
    <row r="231" ht="12.0" customHeight="1">
      <c r="B231" s="13"/>
    </row>
    <row r="232" ht="12.0" customHeight="1">
      <c r="B232" s="13"/>
    </row>
    <row r="233" ht="12.0" customHeight="1">
      <c r="B233" s="13"/>
    </row>
    <row r="234" ht="12.0" customHeight="1">
      <c r="B234" s="13"/>
    </row>
    <row r="235" ht="12.0" customHeight="1">
      <c r="B235" s="13"/>
    </row>
    <row r="236" ht="12.0" customHeight="1">
      <c r="B236" s="13"/>
    </row>
    <row r="237" ht="12.0" customHeight="1">
      <c r="B237" s="13"/>
    </row>
    <row r="238" ht="12.0" customHeight="1">
      <c r="B238" s="13"/>
    </row>
    <row r="239" ht="12.0" customHeight="1">
      <c r="B239" s="13"/>
    </row>
    <row r="240" ht="12.0" customHeight="1">
      <c r="B240" s="13"/>
    </row>
    <row r="241" ht="12.0" customHeight="1">
      <c r="B241" s="13"/>
    </row>
    <row r="242" ht="12.0" customHeight="1">
      <c r="B242" s="13"/>
    </row>
    <row r="243" ht="12.0" customHeight="1">
      <c r="B243" s="13"/>
    </row>
    <row r="244" ht="12.0" customHeight="1">
      <c r="B244" s="13"/>
    </row>
    <row r="245" ht="12.0" customHeight="1">
      <c r="B245" s="13"/>
    </row>
    <row r="246" ht="12.0" customHeight="1">
      <c r="B246" s="13"/>
    </row>
    <row r="247" ht="12.0" customHeight="1">
      <c r="B247" s="13"/>
    </row>
    <row r="248" ht="12.0" customHeight="1">
      <c r="B248" s="13"/>
    </row>
    <row r="249" ht="12.0" customHeight="1">
      <c r="B249" s="13"/>
    </row>
    <row r="250" ht="12.0" customHeight="1">
      <c r="B250" s="13"/>
    </row>
    <row r="251" ht="12.0" customHeight="1">
      <c r="B251" s="13"/>
    </row>
    <row r="252" ht="12.0" customHeight="1">
      <c r="B252" s="13"/>
    </row>
    <row r="253" ht="12.0" customHeight="1">
      <c r="B253" s="13"/>
    </row>
    <row r="254" ht="12.0" customHeight="1">
      <c r="B254" s="13"/>
    </row>
    <row r="255" ht="12.0" customHeight="1">
      <c r="B255" s="13"/>
    </row>
    <row r="256" ht="12.0" customHeight="1">
      <c r="B256" s="13"/>
    </row>
    <row r="257" ht="12.0" customHeight="1">
      <c r="B257" s="13"/>
    </row>
    <row r="258" ht="12.0" customHeight="1">
      <c r="B258" s="13"/>
    </row>
    <row r="259" ht="12.0" customHeight="1">
      <c r="B259" s="13"/>
    </row>
    <row r="260" ht="12.0" customHeight="1">
      <c r="B260" s="13"/>
    </row>
    <row r="261" ht="12.0" customHeight="1">
      <c r="B261" s="13"/>
    </row>
    <row r="262" ht="12.0" customHeight="1">
      <c r="B262" s="13"/>
    </row>
    <row r="263" ht="12.0" customHeight="1">
      <c r="B263" s="13"/>
    </row>
    <row r="264" ht="12.0" customHeight="1">
      <c r="B264" s="13"/>
    </row>
    <row r="265" ht="12.0" customHeight="1">
      <c r="B265" s="13"/>
    </row>
    <row r="266" ht="12.0" customHeight="1">
      <c r="B266" s="13"/>
    </row>
    <row r="267" ht="12.0" customHeight="1">
      <c r="B267" s="13"/>
    </row>
    <row r="268" ht="12.0" customHeight="1">
      <c r="B268" s="13"/>
    </row>
    <row r="269" ht="12.0" customHeight="1">
      <c r="B269" s="13"/>
    </row>
    <row r="270" ht="12.0" customHeight="1">
      <c r="B270" s="13"/>
    </row>
    <row r="271" ht="12.0" customHeight="1">
      <c r="B271" s="13"/>
    </row>
    <row r="272" ht="12.0" customHeight="1">
      <c r="B272" s="13"/>
    </row>
    <row r="273" ht="12.0" customHeight="1">
      <c r="B273" s="13"/>
    </row>
    <row r="274" ht="12.0" customHeight="1">
      <c r="B274" s="13"/>
    </row>
    <row r="275" ht="12.0" customHeight="1">
      <c r="B275" s="13"/>
    </row>
    <row r="276" ht="12.0" customHeight="1">
      <c r="B276" s="13"/>
    </row>
    <row r="277" ht="12.0" customHeight="1">
      <c r="B277" s="13"/>
    </row>
    <row r="278" ht="12.0" customHeight="1">
      <c r="B278" s="13"/>
    </row>
    <row r="279" ht="12.0" customHeight="1">
      <c r="B279" s="13"/>
    </row>
    <row r="280" ht="12.0" customHeight="1">
      <c r="B280" s="13"/>
    </row>
    <row r="281" ht="12.0" customHeight="1">
      <c r="B281" s="13"/>
    </row>
    <row r="282" ht="12.0" customHeight="1">
      <c r="B282" s="13"/>
    </row>
    <row r="283" ht="12.0" customHeight="1">
      <c r="B283" s="13"/>
    </row>
    <row r="284" ht="12.0" customHeight="1">
      <c r="B284" s="13"/>
    </row>
    <row r="285" ht="12.0" customHeight="1">
      <c r="B285" s="13"/>
    </row>
    <row r="286" ht="12.0" customHeight="1">
      <c r="B286" s="13"/>
    </row>
    <row r="287" ht="12.0" customHeight="1">
      <c r="B287" s="13"/>
    </row>
    <row r="288" ht="12.0" customHeight="1">
      <c r="B288" s="13"/>
    </row>
    <row r="289" ht="12.0" customHeight="1">
      <c r="B289" s="13"/>
    </row>
    <row r="290" ht="12.0" customHeight="1">
      <c r="B290" s="13"/>
    </row>
    <row r="291" ht="12.0" customHeight="1">
      <c r="B291" s="13"/>
    </row>
    <row r="292" ht="12.0" customHeight="1">
      <c r="B292" s="13"/>
    </row>
    <row r="293" ht="12.0" customHeight="1">
      <c r="B293" s="13"/>
    </row>
    <row r="294" ht="12.0" customHeight="1">
      <c r="B294" s="13"/>
    </row>
    <row r="295" ht="12.0" customHeight="1">
      <c r="B295" s="13"/>
    </row>
    <row r="296" ht="12.0" customHeight="1">
      <c r="B296" s="13"/>
    </row>
    <row r="297" ht="12.0" customHeight="1">
      <c r="B297" s="13"/>
    </row>
    <row r="298" ht="12.0" customHeight="1">
      <c r="B298" s="13"/>
    </row>
    <row r="299" ht="12.0" customHeight="1">
      <c r="B299" s="13"/>
    </row>
    <row r="300" ht="12.0" customHeight="1">
      <c r="B300" s="13"/>
    </row>
    <row r="301" ht="12.0" customHeight="1">
      <c r="B301" s="13"/>
    </row>
    <row r="302" ht="12.0" customHeight="1">
      <c r="B302" s="13"/>
    </row>
    <row r="303" ht="12.0" customHeight="1">
      <c r="B303" s="13"/>
    </row>
    <row r="304" ht="12.0" customHeight="1">
      <c r="B304" s="13"/>
    </row>
    <row r="305" ht="12.0" customHeight="1">
      <c r="B305" s="13"/>
    </row>
    <row r="306" ht="12.0" customHeight="1">
      <c r="B306" s="13"/>
    </row>
    <row r="307" ht="12.0" customHeight="1">
      <c r="B307" s="13"/>
    </row>
    <row r="308" ht="12.0" customHeight="1">
      <c r="B308" s="13"/>
    </row>
    <row r="309" ht="12.0" customHeight="1">
      <c r="B309" s="13"/>
    </row>
    <row r="310" ht="12.0" customHeight="1">
      <c r="B310" s="13"/>
    </row>
    <row r="311" ht="12.0" customHeight="1">
      <c r="B311" s="13"/>
    </row>
    <row r="312" ht="12.0" customHeight="1">
      <c r="B312" s="13"/>
    </row>
    <row r="313" ht="12.0" customHeight="1">
      <c r="B313" s="13"/>
    </row>
    <row r="314" ht="12.0" customHeight="1">
      <c r="B314" s="13"/>
    </row>
    <row r="315" ht="12.0" customHeight="1">
      <c r="B315" s="13"/>
    </row>
    <row r="316" ht="12.0" customHeight="1">
      <c r="B316" s="13"/>
    </row>
    <row r="317" ht="12.0" customHeight="1">
      <c r="B317" s="13"/>
    </row>
    <row r="318" ht="12.0" customHeight="1">
      <c r="B318" s="13"/>
    </row>
    <row r="319" ht="12.0" customHeight="1">
      <c r="B319" s="13"/>
    </row>
    <row r="320" ht="12.0" customHeight="1">
      <c r="B320" s="13"/>
    </row>
    <row r="321" ht="12.0" customHeight="1">
      <c r="B321" s="13"/>
    </row>
    <row r="322" ht="12.0" customHeight="1">
      <c r="B322" s="13"/>
    </row>
    <row r="323" ht="12.0" customHeight="1">
      <c r="B323" s="13"/>
    </row>
    <row r="324" ht="12.0" customHeight="1">
      <c r="B324" s="13"/>
    </row>
    <row r="325" ht="12.0" customHeight="1">
      <c r="B325" s="13"/>
    </row>
    <row r="326" ht="12.0" customHeight="1">
      <c r="B326" s="13"/>
    </row>
    <row r="327" ht="12.0" customHeight="1">
      <c r="B327" s="13"/>
    </row>
    <row r="328" ht="12.0" customHeight="1">
      <c r="B328" s="13"/>
    </row>
    <row r="329" ht="12.0" customHeight="1">
      <c r="B329" s="13"/>
    </row>
    <row r="330" ht="12.0" customHeight="1">
      <c r="B330" s="13"/>
    </row>
    <row r="331" ht="12.0" customHeight="1">
      <c r="B331" s="13"/>
    </row>
    <row r="332" ht="12.0" customHeight="1">
      <c r="B332" s="13"/>
    </row>
    <row r="333" ht="12.0" customHeight="1">
      <c r="B333" s="13"/>
    </row>
    <row r="334" ht="12.0" customHeight="1">
      <c r="B334" s="13"/>
    </row>
    <row r="335" ht="12.0" customHeight="1">
      <c r="B335" s="13"/>
    </row>
    <row r="336" ht="12.0" customHeight="1">
      <c r="B336" s="13"/>
    </row>
    <row r="337" ht="12.0" customHeight="1">
      <c r="B337" s="13"/>
    </row>
    <row r="338" ht="12.0" customHeight="1">
      <c r="B338" s="13"/>
    </row>
    <row r="339" ht="12.0" customHeight="1">
      <c r="B339" s="13"/>
    </row>
    <row r="340" ht="12.0" customHeight="1">
      <c r="B340" s="13"/>
    </row>
    <row r="341" ht="12.0" customHeight="1">
      <c r="B341" s="13"/>
    </row>
    <row r="342" ht="12.0" customHeight="1">
      <c r="B342" s="13"/>
    </row>
    <row r="343" ht="12.0" customHeight="1">
      <c r="B343" s="13"/>
    </row>
    <row r="344" ht="12.0" customHeight="1">
      <c r="B344" s="13"/>
    </row>
    <row r="345" ht="12.0" customHeight="1">
      <c r="B345" s="13"/>
    </row>
    <row r="346" ht="12.0" customHeight="1">
      <c r="B346" s="13"/>
    </row>
    <row r="347" ht="12.0" customHeight="1">
      <c r="B347" s="13"/>
    </row>
    <row r="348" ht="12.0" customHeight="1">
      <c r="B348" s="13"/>
    </row>
    <row r="349" ht="12.0" customHeight="1">
      <c r="B349" s="13"/>
    </row>
    <row r="350" ht="12.0" customHeight="1">
      <c r="B350" s="13"/>
    </row>
    <row r="351" ht="12.0" customHeight="1">
      <c r="B351" s="13"/>
    </row>
    <row r="352" ht="12.0" customHeight="1">
      <c r="B352" s="13"/>
    </row>
    <row r="353" ht="12.0" customHeight="1">
      <c r="B353" s="13"/>
    </row>
    <row r="354" ht="12.0" customHeight="1">
      <c r="B354" s="13"/>
    </row>
    <row r="355" ht="12.0" customHeight="1">
      <c r="B355" s="13"/>
    </row>
    <row r="356" ht="12.0" customHeight="1">
      <c r="B356" s="13"/>
    </row>
    <row r="357" ht="12.0" customHeight="1">
      <c r="B357" s="13"/>
    </row>
    <row r="358" ht="12.0" customHeight="1">
      <c r="B358" s="13"/>
    </row>
    <row r="359" ht="12.0" customHeight="1">
      <c r="B359" s="13"/>
    </row>
    <row r="360" ht="12.0" customHeight="1">
      <c r="B360" s="13"/>
    </row>
    <row r="361" ht="12.0" customHeight="1">
      <c r="B361" s="13"/>
    </row>
    <row r="362" ht="12.0" customHeight="1">
      <c r="B362" s="13"/>
    </row>
    <row r="363" ht="12.0" customHeight="1">
      <c r="B363" s="13"/>
    </row>
    <row r="364" ht="12.0" customHeight="1">
      <c r="B364" s="13"/>
    </row>
    <row r="365" ht="12.0" customHeight="1">
      <c r="B365" s="13"/>
    </row>
    <row r="366" ht="12.0" customHeight="1">
      <c r="B366" s="13"/>
    </row>
    <row r="367" ht="12.0" customHeight="1">
      <c r="B367" s="13"/>
    </row>
    <row r="368" ht="12.0" customHeight="1">
      <c r="B368" s="13"/>
    </row>
    <row r="369" ht="12.0" customHeight="1">
      <c r="B369" s="13"/>
    </row>
    <row r="370" ht="12.0" customHeight="1">
      <c r="B370" s="13"/>
    </row>
    <row r="371" ht="12.0" customHeight="1">
      <c r="B371" s="13"/>
    </row>
    <row r="372" ht="12.0" customHeight="1">
      <c r="B372" s="13"/>
    </row>
    <row r="373" ht="12.0" customHeight="1">
      <c r="B373" s="13"/>
    </row>
    <row r="374" ht="12.0" customHeight="1">
      <c r="B374" s="13"/>
    </row>
    <row r="375" ht="12.0" customHeight="1">
      <c r="B375" s="13"/>
    </row>
    <row r="376" ht="12.0" customHeight="1">
      <c r="B376" s="13"/>
    </row>
    <row r="377" ht="12.0" customHeight="1">
      <c r="B377" s="13"/>
    </row>
    <row r="378" ht="12.0" customHeight="1">
      <c r="B378" s="13"/>
    </row>
    <row r="379" ht="12.0" customHeight="1">
      <c r="B379" s="13"/>
    </row>
    <row r="380" ht="12.0" customHeight="1">
      <c r="B380" s="13"/>
    </row>
    <row r="381" ht="12.0" customHeight="1">
      <c r="B381" s="13"/>
    </row>
    <row r="382" ht="12.0" customHeight="1">
      <c r="B382" s="13"/>
    </row>
    <row r="383" ht="12.0" customHeight="1">
      <c r="B383" s="13"/>
    </row>
    <row r="384" ht="12.0" customHeight="1">
      <c r="B384" s="13"/>
    </row>
    <row r="385" ht="12.0" customHeight="1">
      <c r="B385" s="13"/>
    </row>
    <row r="386" ht="12.0" customHeight="1">
      <c r="B386" s="13"/>
    </row>
    <row r="387" ht="12.0" customHeight="1">
      <c r="B387" s="13"/>
    </row>
    <row r="388" ht="12.0" customHeight="1">
      <c r="B388" s="13"/>
    </row>
    <row r="389" ht="12.0" customHeight="1">
      <c r="B389" s="13"/>
    </row>
    <row r="390" ht="12.0" customHeight="1">
      <c r="B390" s="13"/>
    </row>
    <row r="391" ht="12.0" customHeight="1">
      <c r="B391" s="13"/>
    </row>
    <row r="392" ht="12.0" customHeight="1">
      <c r="B392" s="13"/>
    </row>
    <row r="393" ht="12.0" customHeight="1">
      <c r="B393" s="13"/>
    </row>
    <row r="394" ht="12.0" customHeight="1">
      <c r="B394" s="13"/>
    </row>
    <row r="395" ht="12.0" customHeight="1">
      <c r="B395" s="13"/>
    </row>
    <row r="396" ht="12.0" customHeight="1">
      <c r="B396" s="13"/>
    </row>
    <row r="397" ht="12.0" customHeight="1">
      <c r="B397" s="13"/>
    </row>
    <row r="398" ht="12.0" customHeight="1">
      <c r="B398" s="13"/>
    </row>
    <row r="399" ht="12.0" customHeight="1">
      <c r="B399" s="13"/>
    </row>
    <row r="400" ht="12.0" customHeight="1">
      <c r="B400" s="13"/>
    </row>
    <row r="401" ht="12.0" customHeight="1">
      <c r="B401" s="13"/>
    </row>
    <row r="402" ht="12.0" customHeight="1">
      <c r="B402" s="13"/>
    </row>
    <row r="403" ht="12.0" customHeight="1">
      <c r="B403" s="13"/>
    </row>
    <row r="404" ht="12.0" customHeight="1">
      <c r="B404" s="13"/>
    </row>
    <row r="405" ht="12.0" customHeight="1">
      <c r="B405" s="13"/>
    </row>
    <row r="406" ht="12.0" customHeight="1">
      <c r="B406" s="13"/>
    </row>
    <row r="407" ht="12.0" customHeight="1">
      <c r="B407" s="13"/>
    </row>
    <row r="408" ht="12.0" customHeight="1">
      <c r="B408" s="13"/>
    </row>
    <row r="409" ht="12.0" customHeight="1">
      <c r="B409" s="13"/>
    </row>
    <row r="410" ht="12.0" customHeight="1">
      <c r="B410" s="13"/>
    </row>
    <row r="411" ht="12.0" customHeight="1">
      <c r="B411" s="13"/>
    </row>
    <row r="412" ht="12.0" customHeight="1">
      <c r="B412" s="13"/>
    </row>
    <row r="413" ht="12.0" customHeight="1">
      <c r="B413" s="13"/>
    </row>
    <row r="414" ht="12.0" customHeight="1">
      <c r="B414" s="13"/>
    </row>
    <row r="415" ht="12.0" customHeight="1">
      <c r="B415" s="13"/>
    </row>
    <row r="416" ht="12.0" customHeight="1">
      <c r="B416" s="13"/>
    </row>
    <row r="417" ht="12.0" customHeight="1">
      <c r="B417" s="13"/>
    </row>
    <row r="418" ht="12.0" customHeight="1">
      <c r="B418" s="13"/>
    </row>
    <row r="419" ht="12.0" customHeight="1">
      <c r="B419" s="13"/>
    </row>
    <row r="420" ht="12.0" customHeight="1">
      <c r="B420" s="13"/>
    </row>
    <row r="421" ht="12.0" customHeight="1">
      <c r="B421" s="13"/>
    </row>
    <row r="422" ht="12.0" customHeight="1">
      <c r="B422" s="13"/>
    </row>
    <row r="423" ht="12.0" customHeight="1">
      <c r="B423" s="13"/>
    </row>
    <row r="424" ht="12.0" customHeight="1">
      <c r="B424" s="13"/>
    </row>
    <row r="425" ht="12.0" customHeight="1">
      <c r="B425" s="13"/>
    </row>
    <row r="426" ht="12.0" customHeight="1">
      <c r="B426" s="13"/>
    </row>
    <row r="427" ht="12.0" customHeight="1">
      <c r="B427" s="13"/>
    </row>
    <row r="428" ht="12.0" customHeight="1">
      <c r="B428" s="13"/>
    </row>
    <row r="429" ht="12.0" customHeight="1">
      <c r="B429" s="13"/>
    </row>
    <row r="430" ht="12.0" customHeight="1">
      <c r="B430" s="13"/>
    </row>
    <row r="431" ht="12.0" customHeight="1">
      <c r="B431" s="13"/>
    </row>
    <row r="432" ht="12.0" customHeight="1">
      <c r="B432" s="13"/>
    </row>
    <row r="433" ht="12.0" customHeight="1">
      <c r="B433" s="13"/>
    </row>
    <row r="434" ht="12.0" customHeight="1">
      <c r="B434" s="13"/>
    </row>
    <row r="435" ht="12.0" customHeight="1">
      <c r="B435" s="13"/>
    </row>
    <row r="436" ht="12.0" customHeight="1">
      <c r="B436" s="13"/>
    </row>
    <row r="437" ht="12.0" customHeight="1">
      <c r="B437" s="13"/>
    </row>
    <row r="438" ht="12.0" customHeight="1">
      <c r="B438" s="13"/>
    </row>
    <row r="439" ht="12.0" customHeight="1">
      <c r="B439" s="13"/>
    </row>
    <row r="440" ht="12.0" customHeight="1">
      <c r="B440" s="13"/>
    </row>
    <row r="441" ht="12.0" customHeight="1">
      <c r="B441" s="13"/>
    </row>
    <row r="442" ht="12.0" customHeight="1">
      <c r="B442" s="13"/>
    </row>
    <row r="443" ht="12.0" customHeight="1">
      <c r="B443" s="13"/>
    </row>
    <row r="444" ht="12.0" customHeight="1">
      <c r="B444" s="13"/>
    </row>
    <row r="445" ht="12.0" customHeight="1">
      <c r="B445" s="13"/>
    </row>
    <row r="446" ht="12.0" customHeight="1">
      <c r="B446" s="13"/>
    </row>
    <row r="447" ht="12.0" customHeight="1">
      <c r="B447" s="13"/>
    </row>
    <row r="448" ht="12.0" customHeight="1">
      <c r="B448" s="13"/>
    </row>
    <row r="449" ht="12.0" customHeight="1">
      <c r="B449" s="13"/>
    </row>
    <row r="450" ht="12.0" customHeight="1">
      <c r="B450" s="13"/>
    </row>
    <row r="451" ht="12.0" customHeight="1">
      <c r="B451" s="13"/>
    </row>
    <row r="452" ht="12.0" customHeight="1">
      <c r="B452" s="13"/>
    </row>
    <row r="453" ht="12.0" customHeight="1">
      <c r="B453" s="13"/>
    </row>
    <row r="454" ht="12.0" customHeight="1">
      <c r="B454" s="13"/>
    </row>
    <row r="455" ht="12.0" customHeight="1">
      <c r="B455" s="13"/>
    </row>
    <row r="456" ht="12.0" customHeight="1">
      <c r="B456" s="13"/>
    </row>
    <row r="457" ht="12.0" customHeight="1">
      <c r="B457" s="13"/>
    </row>
    <row r="458" ht="12.0" customHeight="1">
      <c r="B458" s="13"/>
    </row>
    <row r="459" ht="12.0" customHeight="1">
      <c r="B459" s="13"/>
    </row>
    <row r="460" ht="12.0" customHeight="1">
      <c r="B460" s="13"/>
    </row>
    <row r="461" ht="12.0" customHeight="1">
      <c r="B461" s="13"/>
    </row>
    <row r="462" ht="12.0" customHeight="1">
      <c r="B462" s="13"/>
    </row>
    <row r="463" ht="12.0" customHeight="1">
      <c r="B463" s="13"/>
    </row>
    <row r="464" ht="12.0" customHeight="1">
      <c r="B464" s="13"/>
    </row>
    <row r="465" ht="12.0" customHeight="1">
      <c r="B465" s="13"/>
    </row>
    <row r="466" ht="12.0" customHeight="1">
      <c r="B466" s="13"/>
    </row>
    <row r="467" ht="12.0" customHeight="1">
      <c r="B467" s="13"/>
    </row>
    <row r="468" ht="12.0" customHeight="1">
      <c r="B468" s="13"/>
    </row>
    <row r="469" ht="12.0" customHeight="1">
      <c r="B469" s="13"/>
    </row>
    <row r="470" ht="12.0" customHeight="1">
      <c r="B470" s="13"/>
    </row>
    <row r="471" ht="12.0" customHeight="1">
      <c r="B471" s="13"/>
    </row>
    <row r="472" ht="12.0" customHeight="1">
      <c r="B472" s="13"/>
    </row>
    <row r="473" ht="12.0" customHeight="1">
      <c r="B473" s="13"/>
    </row>
    <row r="474" ht="12.0" customHeight="1">
      <c r="B474" s="13"/>
    </row>
    <row r="475" ht="12.0" customHeight="1">
      <c r="B475" s="13"/>
    </row>
    <row r="476" ht="12.0" customHeight="1">
      <c r="B476" s="13"/>
    </row>
    <row r="477" ht="12.0" customHeight="1">
      <c r="B477" s="13"/>
    </row>
    <row r="478" ht="12.0" customHeight="1">
      <c r="B478" s="13"/>
    </row>
    <row r="479" ht="12.0" customHeight="1">
      <c r="B479" s="13"/>
    </row>
    <row r="480" ht="12.0" customHeight="1">
      <c r="B480" s="13"/>
    </row>
    <row r="481" ht="12.0" customHeight="1">
      <c r="B481" s="13"/>
    </row>
    <row r="482" ht="12.0" customHeight="1">
      <c r="B482" s="13"/>
    </row>
    <row r="483" ht="12.0" customHeight="1">
      <c r="B483" s="13"/>
    </row>
    <row r="484" ht="12.0" customHeight="1">
      <c r="B484" s="13"/>
    </row>
    <row r="485" ht="12.0" customHeight="1">
      <c r="B485" s="13"/>
    </row>
    <row r="486" ht="12.0" customHeight="1">
      <c r="B486" s="13"/>
    </row>
    <row r="487" ht="12.0" customHeight="1">
      <c r="B487" s="13"/>
    </row>
    <row r="488" ht="12.0" customHeight="1">
      <c r="B488" s="13"/>
    </row>
    <row r="489" ht="12.0" customHeight="1">
      <c r="B489" s="13"/>
    </row>
    <row r="490" ht="12.0" customHeight="1">
      <c r="B490" s="13"/>
    </row>
    <row r="491" ht="12.0" customHeight="1">
      <c r="B491" s="13"/>
    </row>
    <row r="492" ht="12.0" customHeight="1">
      <c r="B492" s="13"/>
    </row>
    <row r="493" ht="12.0" customHeight="1">
      <c r="B493" s="13"/>
    </row>
    <row r="494" ht="12.0" customHeight="1">
      <c r="B494" s="13"/>
    </row>
    <row r="495" ht="12.0" customHeight="1">
      <c r="B495" s="13"/>
    </row>
    <row r="496" ht="12.0" customHeight="1">
      <c r="B496" s="13"/>
    </row>
    <row r="497" ht="12.0" customHeight="1">
      <c r="B497" s="13"/>
    </row>
    <row r="498" ht="12.0" customHeight="1">
      <c r="B498" s="13"/>
    </row>
    <row r="499" ht="12.0" customHeight="1">
      <c r="B499" s="13"/>
    </row>
    <row r="500" ht="12.0" customHeight="1">
      <c r="B500" s="13"/>
    </row>
    <row r="501" ht="12.0" customHeight="1">
      <c r="B501" s="13"/>
    </row>
    <row r="502" ht="12.0" customHeight="1">
      <c r="B502" s="13"/>
    </row>
    <row r="503" ht="12.0" customHeight="1">
      <c r="B503" s="13"/>
    </row>
    <row r="504" ht="12.0" customHeight="1">
      <c r="B504" s="13"/>
    </row>
    <row r="505" ht="12.0" customHeight="1">
      <c r="B505" s="13"/>
    </row>
    <row r="506" ht="12.0" customHeight="1">
      <c r="B506" s="13"/>
    </row>
    <row r="507" ht="12.0" customHeight="1">
      <c r="B507" s="13"/>
    </row>
    <row r="508" ht="12.0" customHeight="1">
      <c r="B508" s="13"/>
    </row>
    <row r="509" ht="12.0" customHeight="1">
      <c r="B509" s="13"/>
    </row>
    <row r="510" ht="12.0" customHeight="1">
      <c r="B510" s="13"/>
    </row>
    <row r="511" ht="12.0" customHeight="1">
      <c r="B511" s="13"/>
    </row>
    <row r="512" ht="12.0" customHeight="1">
      <c r="B512" s="13"/>
    </row>
    <row r="513" ht="12.0" customHeight="1">
      <c r="B513" s="13"/>
    </row>
    <row r="514" ht="12.0" customHeight="1">
      <c r="B514" s="13"/>
    </row>
    <row r="515" ht="12.0" customHeight="1">
      <c r="B515" s="13"/>
    </row>
    <row r="516" ht="12.0" customHeight="1">
      <c r="B516" s="13"/>
    </row>
    <row r="517" ht="12.0" customHeight="1">
      <c r="B517" s="13"/>
    </row>
    <row r="518" ht="12.0" customHeight="1">
      <c r="B518" s="13"/>
    </row>
    <row r="519" ht="12.0" customHeight="1">
      <c r="B519" s="13"/>
    </row>
    <row r="520" ht="12.0" customHeight="1">
      <c r="B520" s="13"/>
    </row>
    <row r="521" ht="12.0" customHeight="1">
      <c r="B521" s="13"/>
    </row>
    <row r="522" ht="12.0" customHeight="1">
      <c r="B522" s="13"/>
    </row>
    <row r="523" ht="12.0" customHeight="1">
      <c r="B523" s="13"/>
    </row>
    <row r="524" ht="12.0" customHeight="1">
      <c r="B524" s="13"/>
    </row>
    <row r="525" ht="12.0" customHeight="1">
      <c r="B525" s="13"/>
    </row>
    <row r="526" ht="12.0" customHeight="1">
      <c r="B526" s="13"/>
    </row>
    <row r="527" ht="12.0" customHeight="1">
      <c r="B527" s="13"/>
    </row>
    <row r="528" ht="12.0" customHeight="1">
      <c r="B528" s="13"/>
    </row>
    <row r="529" ht="12.0" customHeight="1">
      <c r="B529" s="13"/>
    </row>
    <row r="530" ht="12.0" customHeight="1">
      <c r="B530" s="13"/>
    </row>
    <row r="531" ht="12.0" customHeight="1">
      <c r="B531" s="13"/>
    </row>
    <row r="532" ht="12.0" customHeight="1">
      <c r="B532" s="13"/>
    </row>
    <row r="533" ht="12.0" customHeight="1">
      <c r="B533" s="13"/>
    </row>
    <row r="534" ht="12.0" customHeight="1">
      <c r="B534" s="13"/>
    </row>
    <row r="535" ht="12.0" customHeight="1">
      <c r="B535" s="13"/>
    </row>
    <row r="536" ht="12.0" customHeight="1">
      <c r="B536" s="13"/>
    </row>
    <row r="537" ht="12.0" customHeight="1">
      <c r="B537" s="13"/>
    </row>
    <row r="538" ht="12.0" customHeight="1">
      <c r="B538" s="13"/>
    </row>
    <row r="539" ht="12.0" customHeight="1">
      <c r="B539" s="13"/>
    </row>
    <row r="540" ht="12.0" customHeight="1">
      <c r="B540" s="13"/>
    </row>
    <row r="541" ht="12.0" customHeight="1">
      <c r="B541" s="13"/>
    </row>
    <row r="542" ht="12.0" customHeight="1">
      <c r="B542" s="13"/>
    </row>
    <row r="543" ht="12.0" customHeight="1">
      <c r="B543" s="13"/>
    </row>
    <row r="544" ht="12.0" customHeight="1">
      <c r="B544" s="13"/>
    </row>
    <row r="545" ht="12.0" customHeight="1">
      <c r="B545" s="13"/>
    </row>
    <row r="546" ht="12.0" customHeight="1">
      <c r="B546" s="13"/>
    </row>
    <row r="547" ht="12.0" customHeight="1">
      <c r="B547" s="13"/>
    </row>
    <row r="548" ht="12.0" customHeight="1">
      <c r="B548" s="13"/>
    </row>
    <row r="549" ht="12.0" customHeight="1">
      <c r="B549" s="13"/>
    </row>
    <row r="550" ht="12.0" customHeight="1">
      <c r="B550" s="13"/>
    </row>
    <row r="551" ht="12.0" customHeight="1">
      <c r="B551" s="13"/>
    </row>
    <row r="552" ht="12.0" customHeight="1">
      <c r="B552" s="13"/>
    </row>
    <row r="553" ht="12.0" customHeight="1">
      <c r="B553" s="13"/>
    </row>
    <row r="554" ht="12.0" customHeight="1">
      <c r="B554" s="13"/>
    </row>
    <row r="555" ht="12.0" customHeight="1">
      <c r="B555" s="13"/>
    </row>
    <row r="556" ht="12.0" customHeight="1">
      <c r="B556" s="13"/>
    </row>
    <row r="557" ht="12.0" customHeight="1">
      <c r="B557" s="13"/>
    </row>
    <row r="558" ht="12.0" customHeight="1">
      <c r="B558" s="13"/>
    </row>
    <row r="559" ht="12.0" customHeight="1">
      <c r="B559" s="13"/>
    </row>
    <row r="560" ht="12.0" customHeight="1">
      <c r="B560" s="13"/>
    </row>
    <row r="561" ht="12.0" customHeight="1">
      <c r="B561" s="13"/>
    </row>
    <row r="562" ht="12.0" customHeight="1">
      <c r="B562" s="13"/>
    </row>
    <row r="563" ht="12.0" customHeight="1">
      <c r="B563" s="13"/>
    </row>
    <row r="564" ht="12.0" customHeight="1">
      <c r="B564" s="13"/>
    </row>
    <row r="565" ht="12.0" customHeight="1">
      <c r="B565" s="13"/>
    </row>
    <row r="566" ht="12.0" customHeight="1">
      <c r="B566" s="13"/>
    </row>
    <row r="567" ht="12.0" customHeight="1">
      <c r="B567" s="13"/>
    </row>
    <row r="568" ht="12.0" customHeight="1">
      <c r="B568" s="13"/>
    </row>
    <row r="569" ht="12.0" customHeight="1">
      <c r="B569" s="13"/>
    </row>
    <row r="570" ht="12.0" customHeight="1">
      <c r="B570" s="13"/>
    </row>
    <row r="571" ht="12.0" customHeight="1">
      <c r="B571" s="13"/>
    </row>
    <row r="572" ht="12.0" customHeight="1">
      <c r="B572" s="13"/>
    </row>
    <row r="573" ht="12.0" customHeight="1">
      <c r="B573" s="13"/>
    </row>
    <row r="574" ht="12.0" customHeight="1">
      <c r="B574" s="13"/>
    </row>
    <row r="575" ht="12.0" customHeight="1">
      <c r="B575" s="13"/>
    </row>
    <row r="576" ht="12.0" customHeight="1">
      <c r="B576" s="13"/>
    </row>
    <row r="577" ht="12.0" customHeight="1">
      <c r="B577" s="13"/>
    </row>
    <row r="578" ht="12.0" customHeight="1">
      <c r="B578" s="13"/>
    </row>
    <row r="579" ht="12.0" customHeight="1">
      <c r="B579" s="13"/>
    </row>
    <row r="580" ht="12.0" customHeight="1">
      <c r="B580" s="13"/>
    </row>
    <row r="581" ht="12.0" customHeight="1">
      <c r="B581" s="13"/>
    </row>
    <row r="582" ht="12.0" customHeight="1">
      <c r="B582" s="13"/>
    </row>
    <row r="583" ht="12.0" customHeight="1">
      <c r="B583" s="13"/>
    </row>
    <row r="584" ht="12.0" customHeight="1">
      <c r="B584" s="13"/>
    </row>
    <row r="585" ht="12.0" customHeight="1">
      <c r="B585" s="13"/>
    </row>
    <row r="586" ht="12.0" customHeight="1">
      <c r="B586" s="13"/>
    </row>
    <row r="587" ht="12.0" customHeight="1">
      <c r="B587" s="13"/>
    </row>
    <row r="588" ht="12.0" customHeight="1">
      <c r="B588" s="13"/>
    </row>
    <row r="589" ht="12.0" customHeight="1">
      <c r="B589" s="13"/>
    </row>
    <row r="590" ht="12.0" customHeight="1">
      <c r="B590" s="13"/>
    </row>
    <row r="591" ht="12.0" customHeight="1">
      <c r="B591" s="13"/>
    </row>
    <row r="592" ht="12.0" customHeight="1">
      <c r="B592" s="13"/>
    </row>
    <row r="593" ht="12.0" customHeight="1">
      <c r="B593" s="13"/>
    </row>
    <row r="594" ht="12.0" customHeight="1">
      <c r="B594" s="13"/>
    </row>
    <row r="595" ht="12.0" customHeight="1">
      <c r="B595" s="13"/>
    </row>
    <row r="596" ht="12.0" customHeight="1">
      <c r="B596" s="13"/>
    </row>
    <row r="597" ht="12.0" customHeight="1">
      <c r="B597" s="13"/>
    </row>
    <row r="598" ht="12.0" customHeight="1">
      <c r="B598" s="13"/>
    </row>
    <row r="599" ht="12.0" customHeight="1">
      <c r="B599" s="13"/>
    </row>
    <row r="600" ht="12.0" customHeight="1">
      <c r="B600" s="13"/>
    </row>
    <row r="601" ht="12.0" customHeight="1">
      <c r="B601" s="13"/>
    </row>
    <row r="602" ht="12.0" customHeight="1">
      <c r="B602" s="13"/>
    </row>
    <row r="603" ht="12.0" customHeight="1">
      <c r="B603" s="13"/>
    </row>
    <row r="604" ht="12.0" customHeight="1">
      <c r="B604" s="13"/>
    </row>
    <row r="605" ht="12.0" customHeight="1">
      <c r="B605" s="13"/>
    </row>
    <row r="606" ht="12.0" customHeight="1">
      <c r="B606" s="13"/>
    </row>
    <row r="607" ht="12.0" customHeight="1">
      <c r="B607" s="13"/>
    </row>
    <row r="608" ht="12.0" customHeight="1">
      <c r="B608" s="13"/>
    </row>
    <row r="609" ht="12.0" customHeight="1">
      <c r="B609" s="13"/>
    </row>
    <row r="610" ht="12.0" customHeight="1">
      <c r="B610" s="13"/>
    </row>
    <row r="611" ht="12.0" customHeight="1">
      <c r="B611" s="13"/>
    </row>
    <row r="612" ht="12.0" customHeight="1">
      <c r="B612" s="13"/>
    </row>
    <row r="613" ht="12.0" customHeight="1">
      <c r="B613" s="13"/>
    </row>
    <row r="614" ht="12.0" customHeight="1">
      <c r="B614" s="13"/>
    </row>
    <row r="615" ht="12.0" customHeight="1">
      <c r="B615" s="13"/>
    </row>
    <row r="616" ht="12.0" customHeight="1">
      <c r="B616" s="13"/>
    </row>
    <row r="617" ht="12.0" customHeight="1">
      <c r="B617" s="13"/>
    </row>
    <row r="618" ht="12.0" customHeight="1">
      <c r="B618" s="13"/>
    </row>
    <row r="619" ht="12.0" customHeight="1">
      <c r="B619" s="13"/>
    </row>
    <row r="620" ht="12.0" customHeight="1">
      <c r="B620" s="13"/>
    </row>
    <row r="621" ht="12.0" customHeight="1">
      <c r="B621" s="13"/>
    </row>
    <row r="622" ht="12.0" customHeight="1">
      <c r="B622" s="13"/>
    </row>
    <row r="623" ht="12.0" customHeight="1">
      <c r="B623" s="13"/>
    </row>
    <row r="624" ht="12.0" customHeight="1">
      <c r="B624" s="13"/>
    </row>
    <row r="625" ht="12.0" customHeight="1">
      <c r="B625" s="13"/>
    </row>
    <row r="626" ht="12.0" customHeight="1">
      <c r="B626" s="13"/>
    </row>
    <row r="627" ht="12.0" customHeight="1">
      <c r="B627" s="13"/>
    </row>
    <row r="628" ht="12.0" customHeight="1">
      <c r="B628" s="13"/>
    </row>
    <row r="629" ht="12.0" customHeight="1">
      <c r="B629" s="13"/>
    </row>
    <row r="630" ht="12.0" customHeight="1">
      <c r="B630" s="13"/>
    </row>
    <row r="631" ht="12.0" customHeight="1">
      <c r="B631" s="13"/>
    </row>
    <row r="632" ht="12.0" customHeight="1">
      <c r="B632" s="13"/>
    </row>
    <row r="633" ht="12.0" customHeight="1">
      <c r="B633" s="13"/>
    </row>
    <row r="634" ht="12.0" customHeight="1">
      <c r="B634" s="13"/>
    </row>
    <row r="635" ht="12.0" customHeight="1">
      <c r="B635" s="13"/>
    </row>
    <row r="636" ht="12.0" customHeight="1">
      <c r="B636" s="13"/>
    </row>
    <row r="637" ht="12.0" customHeight="1">
      <c r="B637" s="13"/>
    </row>
    <row r="638" ht="12.0" customHeight="1">
      <c r="B638" s="13"/>
    </row>
    <row r="639" ht="12.0" customHeight="1">
      <c r="B639" s="13"/>
    </row>
    <row r="640" ht="12.0" customHeight="1">
      <c r="B640" s="13"/>
    </row>
    <row r="641" ht="12.0" customHeight="1">
      <c r="B641" s="13"/>
    </row>
    <row r="642" ht="12.0" customHeight="1">
      <c r="B642" s="13"/>
    </row>
    <row r="643" ht="12.0" customHeight="1">
      <c r="B643" s="13"/>
    </row>
    <row r="644" ht="12.0" customHeight="1">
      <c r="B644" s="13"/>
    </row>
    <row r="645" ht="12.0" customHeight="1">
      <c r="B645" s="13"/>
    </row>
    <row r="646" ht="12.0" customHeight="1">
      <c r="B646" s="13"/>
    </row>
    <row r="647" ht="12.0" customHeight="1">
      <c r="B647" s="13"/>
    </row>
    <row r="648" ht="12.0" customHeight="1">
      <c r="B648" s="13"/>
    </row>
    <row r="649" ht="12.0" customHeight="1">
      <c r="B649" s="13"/>
    </row>
    <row r="650" ht="12.0" customHeight="1">
      <c r="B650" s="13"/>
    </row>
    <row r="651" ht="12.0" customHeight="1">
      <c r="B651" s="13"/>
    </row>
    <row r="652" ht="12.0" customHeight="1">
      <c r="B652" s="13"/>
    </row>
    <row r="653" ht="12.0" customHeight="1">
      <c r="B653" s="13"/>
    </row>
    <row r="654" ht="12.0" customHeight="1">
      <c r="B654" s="13"/>
    </row>
    <row r="655" ht="12.0" customHeight="1">
      <c r="B655" s="13"/>
    </row>
    <row r="656" ht="12.0" customHeight="1">
      <c r="B656" s="13"/>
    </row>
    <row r="657" ht="12.0" customHeight="1">
      <c r="B657" s="13"/>
    </row>
    <row r="658" ht="12.0" customHeight="1">
      <c r="B658" s="13"/>
    </row>
    <row r="659" ht="12.0" customHeight="1">
      <c r="B659" s="13"/>
    </row>
    <row r="660" ht="12.0" customHeight="1">
      <c r="B660" s="13"/>
    </row>
    <row r="661" ht="12.0" customHeight="1">
      <c r="B661" s="13"/>
    </row>
    <row r="662" ht="12.0" customHeight="1">
      <c r="B662" s="13"/>
    </row>
    <row r="663" ht="12.0" customHeight="1">
      <c r="B663" s="13"/>
    </row>
    <row r="664" ht="12.0" customHeight="1">
      <c r="B664" s="13"/>
    </row>
    <row r="665" ht="12.0" customHeight="1">
      <c r="B665" s="13"/>
    </row>
    <row r="666" ht="12.0" customHeight="1">
      <c r="B666" s="13"/>
    </row>
    <row r="667" ht="12.0" customHeight="1">
      <c r="B667" s="13"/>
    </row>
    <row r="668" ht="12.0" customHeight="1">
      <c r="B668" s="13"/>
    </row>
    <row r="669" ht="12.0" customHeight="1">
      <c r="B669" s="13"/>
    </row>
    <row r="670" ht="12.0" customHeight="1">
      <c r="B670" s="13"/>
    </row>
    <row r="671" ht="12.0" customHeight="1">
      <c r="B671" s="13"/>
    </row>
    <row r="672" ht="12.0" customHeight="1">
      <c r="B672" s="13"/>
    </row>
    <row r="673" ht="12.0" customHeight="1">
      <c r="B673" s="13"/>
    </row>
    <row r="674" ht="12.0" customHeight="1">
      <c r="B674" s="13"/>
    </row>
    <row r="675" ht="12.0" customHeight="1">
      <c r="B675" s="13"/>
    </row>
    <row r="676" ht="12.0" customHeight="1">
      <c r="B676" s="13"/>
    </row>
    <row r="677" ht="12.0" customHeight="1">
      <c r="B677" s="13"/>
    </row>
    <row r="678" ht="12.0" customHeight="1">
      <c r="B678" s="13"/>
    </row>
    <row r="679" ht="12.0" customHeight="1">
      <c r="B679" s="13"/>
    </row>
    <row r="680" ht="12.0" customHeight="1">
      <c r="B680" s="13"/>
    </row>
    <row r="681" ht="12.0" customHeight="1">
      <c r="B681" s="13"/>
    </row>
    <row r="682" ht="12.0" customHeight="1">
      <c r="B682" s="13"/>
    </row>
    <row r="683" ht="12.0" customHeight="1">
      <c r="B683" s="13"/>
    </row>
    <row r="684" ht="12.0" customHeight="1">
      <c r="B684" s="13"/>
    </row>
    <row r="685" ht="12.0" customHeight="1">
      <c r="B685" s="13"/>
    </row>
    <row r="686" ht="12.0" customHeight="1">
      <c r="B686" s="13"/>
    </row>
    <row r="687" ht="12.0" customHeight="1">
      <c r="B687" s="13"/>
    </row>
    <row r="688" ht="12.0" customHeight="1">
      <c r="B688" s="13"/>
    </row>
    <row r="689" ht="12.0" customHeight="1">
      <c r="B689" s="13"/>
    </row>
    <row r="690" ht="12.0" customHeight="1">
      <c r="B690" s="13"/>
    </row>
    <row r="691" ht="12.0" customHeight="1">
      <c r="B691" s="13"/>
    </row>
    <row r="692" ht="12.0" customHeight="1">
      <c r="B692" s="13"/>
    </row>
    <row r="693" ht="12.0" customHeight="1">
      <c r="B693" s="13"/>
    </row>
    <row r="694" ht="12.0" customHeight="1">
      <c r="B694" s="13"/>
    </row>
    <row r="695" ht="12.0" customHeight="1">
      <c r="B695" s="13"/>
    </row>
    <row r="696" ht="12.0" customHeight="1">
      <c r="B696" s="13"/>
    </row>
    <row r="697" ht="12.0" customHeight="1">
      <c r="B697" s="13"/>
    </row>
    <row r="698" ht="12.0" customHeight="1">
      <c r="B698" s="13"/>
    </row>
    <row r="699" ht="12.0" customHeight="1">
      <c r="B699" s="13"/>
    </row>
    <row r="700" ht="12.0" customHeight="1">
      <c r="B700" s="13"/>
    </row>
    <row r="701" ht="12.0" customHeight="1">
      <c r="B701" s="13"/>
    </row>
    <row r="702" ht="12.0" customHeight="1">
      <c r="B702" s="13"/>
    </row>
    <row r="703" ht="12.0" customHeight="1">
      <c r="B703" s="13"/>
    </row>
    <row r="704" ht="12.0" customHeight="1">
      <c r="B704" s="13"/>
    </row>
    <row r="705" ht="12.0" customHeight="1">
      <c r="B705" s="13"/>
    </row>
    <row r="706" ht="12.0" customHeight="1">
      <c r="B706" s="13"/>
    </row>
    <row r="707" ht="12.0" customHeight="1">
      <c r="B707" s="13"/>
    </row>
    <row r="708" ht="12.0" customHeight="1">
      <c r="B708" s="13"/>
    </row>
    <row r="709" ht="12.0" customHeight="1">
      <c r="B709" s="13"/>
    </row>
    <row r="710" ht="12.0" customHeight="1">
      <c r="B710" s="13"/>
    </row>
    <row r="711" ht="12.0" customHeight="1">
      <c r="B711" s="13"/>
    </row>
    <row r="712" ht="12.0" customHeight="1">
      <c r="B712" s="13"/>
    </row>
    <row r="713" ht="12.0" customHeight="1">
      <c r="B713" s="13"/>
    </row>
    <row r="714" ht="12.0" customHeight="1">
      <c r="B714" s="13"/>
    </row>
    <row r="715" ht="12.0" customHeight="1">
      <c r="B715" s="13"/>
    </row>
    <row r="716" ht="12.0" customHeight="1">
      <c r="B716" s="13"/>
    </row>
    <row r="717" ht="12.0" customHeight="1">
      <c r="B717" s="13"/>
    </row>
    <row r="718" ht="12.0" customHeight="1">
      <c r="B718" s="13"/>
    </row>
    <row r="719" ht="12.0" customHeight="1">
      <c r="B719" s="13"/>
    </row>
    <row r="720" ht="12.0" customHeight="1">
      <c r="B720" s="13"/>
    </row>
    <row r="721" ht="12.0" customHeight="1">
      <c r="B721" s="13"/>
    </row>
    <row r="722" ht="12.0" customHeight="1">
      <c r="B722" s="13"/>
    </row>
    <row r="723" ht="12.0" customHeight="1">
      <c r="B723" s="13"/>
    </row>
    <row r="724" ht="12.0" customHeight="1">
      <c r="B724" s="13"/>
    </row>
    <row r="725" ht="12.0" customHeight="1">
      <c r="B725" s="13"/>
    </row>
    <row r="726" ht="12.0" customHeight="1">
      <c r="B726" s="13"/>
    </row>
    <row r="727" ht="12.0" customHeight="1">
      <c r="B727" s="13"/>
    </row>
    <row r="728" ht="12.0" customHeight="1">
      <c r="B728" s="13"/>
    </row>
    <row r="729" ht="12.0" customHeight="1">
      <c r="B729" s="13"/>
    </row>
    <row r="730" ht="12.0" customHeight="1">
      <c r="B730" s="13"/>
    </row>
    <row r="731" ht="12.0" customHeight="1">
      <c r="B731" s="13"/>
    </row>
    <row r="732" ht="12.0" customHeight="1">
      <c r="B732" s="13"/>
    </row>
    <row r="733" ht="12.0" customHeight="1">
      <c r="B733" s="13"/>
    </row>
    <row r="734" ht="12.0" customHeight="1">
      <c r="B734" s="13"/>
    </row>
    <row r="735" ht="12.0" customHeight="1">
      <c r="B735" s="13"/>
    </row>
    <row r="736" ht="12.0" customHeight="1">
      <c r="B736" s="13"/>
    </row>
    <row r="737" ht="12.0" customHeight="1">
      <c r="B737" s="13"/>
    </row>
    <row r="738" ht="12.0" customHeight="1">
      <c r="B738" s="13"/>
    </row>
    <row r="739" ht="12.0" customHeight="1">
      <c r="B739" s="13"/>
    </row>
    <row r="740" ht="12.0" customHeight="1">
      <c r="B740" s="13"/>
    </row>
    <row r="741" ht="12.0" customHeight="1">
      <c r="B741" s="13"/>
    </row>
    <row r="742" ht="12.0" customHeight="1">
      <c r="B742" s="13"/>
    </row>
    <row r="743" ht="12.0" customHeight="1">
      <c r="B743" s="13"/>
    </row>
    <row r="744" ht="12.0" customHeight="1">
      <c r="B744" s="13"/>
    </row>
    <row r="745" ht="12.0" customHeight="1">
      <c r="B745" s="13"/>
    </row>
    <row r="746" ht="12.0" customHeight="1">
      <c r="B746" s="13"/>
    </row>
    <row r="747" ht="12.0" customHeight="1">
      <c r="B747" s="13"/>
    </row>
    <row r="748" ht="12.0" customHeight="1">
      <c r="B748" s="13"/>
    </row>
    <row r="749" ht="12.0" customHeight="1">
      <c r="B749" s="13"/>
    </row>
    <row r="750" ht="12.0" customHeight="1">
      <c r="B750" s="13"/>
    </row>
    <row r="751" ht="12.0" customHeight="1">
      <c r="B751" s="13"/>
    </row>
    <row r="752" ht="12.0" customHeight="1">
      <c r="B752" s="13"/>
    </row>
    <row r="753" ht="12.0" customHeight="1">
      <c r="B753" s="13"/>
    </row>
    <row r="754" ht="12.0" customHeight="1">
      <c r="B754" s="13"/>
    </row>
    <row r="755" ht="12.0" customHeight="1">
      <c r="B755" s="13"/>
    </row>
    <row r="756" ht="12.0" customHeight="1">
      <c r="B756" s="13"/>
    </row>
    <row r="757" ht="12.0" customHeight="1">
      <c r="B757" s="13"/>
    </row>
    <row r="758" ht="12.0" customHeight="1">
      <c r="B758" s="13"/>
    </row>
    <row r="759" ht="12.0" customHeight="1">
      <c r="B759" s="13"/>
    </row>
    <row r="760" ht="12.0" customHeight="1">
      <c r="B760" s="13"/>
    </row>
    <row r="761" ht="12.0" customHeight="1">
      <c r="B761" s="13"/>
    </row>
    <row r="762" ht="12.0" customHeight="1">
      <c r="B762" s="13"/>
    </row>
    <row r="763" ht="12.0" customHeight="1">
      <c r="B763" s="13"/>
    </row>
    <row r="764" ht="12.0" customHeight="1">
      <c r="B764" s="13"/>
    </row>
    <row r="765" ht="12.0" customHeight="1">
      <c r="B765" s="13"/>
    </row>
    <row r="766" ht="12.0" customHeight="1">
      <c r="B766" s="13"/>
    </row>
    <row r="767" ht="12.0" customHeight="1">
      <c r="B767" s="13"/>
    </row>
    <row r="768" ht="12.0" customHeight="1">
      <c r="B768" s="13"/>
    </row>
    <row r="769" ht="12.0" customHeight="1">
      <c r="B769" s="13"/>
    </row>
    <row r="770" ht="12.0" customHeight="1">
      <c r="B770" s="13"/>
    </row>
    <row r="771" ht="12.0" customHeight="1">
      <c r="B771" s="13"/>
    </row>
    <row r="772" ht="12.0" customHeight="1">
      <c r="B772" s="13"/>
    </row>
    <row r="773" ht="12.0" customHeight="1">
      <c r="B773" s="13"/>
    </row>
    <row r="774" ht="12.0" customHeight="1">
      <c r="B774" s="13"/>
    </row>
    <row r="775" ht="12.0" customHeight="1">
      <c r="B775" s="13"/>
    </row>
    <row r="776" ht="12.0" customHeight="1">
      <c r="B776" s="13"/>
    </row>
    <row r="777" ht="12.0" customHeight="1">
      <c r="B777" s="13"/>
    </row>
    <row r="778" ht="12.0" customHeight="1">
      <c r="B778" s="13"/>
    </row>
    <row r="779" ht="12.0" customHeight="1">
      <c r="B779" s="13"/>
    </row>
    <row r="780" ht="12.0" customHeight="1">
      <c r="B780" s="13"/>
    </row>
    <row r="781" ht="12.0" customHeight="1">
      <c r="B781" s="13"/>
    </row>
    <row r="782" ht="12.0" customHeight="1">
      <c r="B782" s="13"/>
    </row>
    <row r="783" ht="12.0" customHeight="1">
      <c r="B783" s="13"/>
    </row>
    <row r="784" ht="12.0" customHeight="1">
      <c r="B784" s="13"/>
    </row>
    <row r="785" ht="12.0" customHeight="1">
      <c r="B785" s="13"/>
    </row>
    <row r="786" ht="12.0" customHeight="1">
      <c r="B786" s="13"/>
    </row>
    <row r="787" ht="12.0" customHeight="1">
      <c r="B787" s="13"/>
    </row>
    <row r="788" ht="12.0" customHeight="1">
      <c r="B788" s="13"/>
    </row>
    <row r="789" ht="12.0" customHeight="1">
      <c r="B789" s="13"/>
    </row>
    <row r="790" ht="12.0" customHeight="1">
      <c r="B790" s="13"/>
    </row>
    <row r="791" ht="12.0" customHeight="1">
      <c r="B791" s="13"/>
    </row>
    <row r="792" ht="12.0" customHeight="1">
      <c r="B792" s="13"/>
    </row>
    <row r="793" ht="12.0" customHeight="1">
      <c r="B793" s="13"/>
    </row>
    <row r="794" ht="12.0" customHeight="1">
      <c r="B794" s="13"/>
    </row>
    <row r="795" ht="12.0" customHeight="1">
      <c r="B795" s="13"/>
    </row>
    <row r="796" ht="12.0" customHeight="1">
      <c r="B796" s="13"/>
    </row>
    <row r="797" ht="12.0" customHeight="1">
      <c r="B797" s="13"/>
    </row>
    <row r="798" ht="12.0" customHeight="1">
      <c r="B798" s="13"/>
    </row>
    <row r="799" ht="12.0" customHeight="1">
      <c r="B799" s="13"/>
    </row>
    <row r="800" ht="12.0" customHeight="1">
      <c r="B800" s="13"/>
    </row>
    <row r="801" ht="12.0" customHeight="1">
      <c r="B801" s="13"/>
    </row>
    <row r="802" ht="12.0" customHeight="1">
      <c r="B802" s="13"/>
    </row>
    <row r="803" ht="12.0" customHeight="1">
      <c r="B803" s="13"/>
    </row>
    <row r="804" ht="12.0" customHeight="1">
      <c r="B804" s="13"/>
    </row>
    <row r="805" ht="12.0" customHeight="1">
      <c r="B805" s="13"/>
    </row>
    <row r="806" ht="12.0" customHeight="1">
      <c r="B806" s="13"/>
    </row>
    <row r="807" ht="12.0" customHeight="1">
      <c r="B807" s="13"/>
    </row>
    <row r="808" ht="12.0" customHeight="1">
      <c r="B808" s="13"/>
    </row>
    <row r="809" ht="12.0" customHeight="1">
      <c r="B809" s="13"/>
    </row>
    <row r="810" ht="12.0" customHeight="1">
      <c r="B810" s="13"/>
    </row>
    <row r="811" ht="12.0" customHeight="1">
      <c r="B811" s="13"/>
    </row>
    <row r="812" ht="12.0" customHeight="1">
      <c r="B812" s="13"/>
    </row>
    <row r="813" ht="12.0" customHeight="1">
      <c r="B813" s="13"/>
    </row>
    <row r="814" ht="12.0" customHeight="1">
      <c r="B814" s="13"/>
    </row>
    <row r="815" ht="12.0" customHeight="1">
      <c r="B815" s="13"/>
    </row>
    <row r="816" ht="12.0" customHeight="1">
      <c r="B816" s="13"/>
    </row>
    <row r="817" ht="12.0" customHeight="1">
      <c r="B817" s="13"/>
    </row>
    <row r="818" ht="12.0" customHeight="1">
      <c r="B818" s="13"/>
    </row>
    <row r="819" ht="12.0" customHeight="1">
      <c r="B819" s="13"/>
    </row>
    <row r="820" ht="12.0" customHeight="1">
      <c r="B820" s="13"/>
    </row>
    <row r="821" ht="12.0" customHeight="1">
      <c r="B821" s="13"/>
    </row>
    <row r="822" ht="12.0" customHeight="1">
      <c r="B822" s="13"/>
    </row>
    <row r="823" ht="12.0" customHeight="1">
      <c r="B823" s="13"/>
    </row>
    <row r="824" ht="12.0" customHeight="1">
      <c r="B824" s="13"/>
    </row>
    <row r="825" ht="12.0" customHeight="1">
      <c r="B825" s="13"/>
    </row>
    <row r="826" ht="12.0" customHeight="1">
      <c r="B826" s="13"/>
    </row>
    <row r="827" ht="12.0" customHeight="1">
      <c r="B827" s="13"/>
    </row>
    <row r="828" ht="12.0" customHeight="1">
      <c r="B828" s="13"/>
    </row>
    <row r="829" ht="12.0" customHeight="1">
      <c r="B829" s="13"/>
    </row>
    <row r="830" ht="12.0" customHeight="1">
      <c r="B830" s="13"/>
    </row>
    <row r="831" ht="12.0" customHeight="1">
      <c r="B831" s="13"/>
    </row>
    <row r="832" ht="12.0" customHeight="1">
      <c r="B832" s="13"/>
    </row>
    <row r="833" ht="12.0" customHeight="1">
      <c r="B833" s="13"/>
    </row>
    <row r="834" ht="12.0" customHeight="1">
      <c r="B834" s="13"/>
    </row>
    <row r="835" ht="12.0" customHeight="1">
      <c r="B835" s="13"/>
    </row>
    <row r="836" ht="12.0" customHeight="1">
      <c r="B836" s="13"/>
    </row>
    <row r="837" ht="12.0" customHeight="1">
      <c r="B837" s="13"/>
    </row>
    <row r="838" ht="12.0" customHeight="1">
      <c r="B838" s="13"/>
    </row>
    <row r="839" ht="12.0" customHeight="1">
      <c r="B839" s="13"/>
    </row>
    <row r="840" ht="12.0" customHeight="1">
      <c r="B840" s="13"/>
    </row>
    <row r="841" ht="12.0" customHeight="1">
      <c r="B841" s="13"/>
    </row>
    <row r="842" ht="12.0" customHeight="1">
      <c r="B842" s="13"/>
    </row>
    <row r="843" ht="12.0" customHeight="1">
      <c r="B843" s="13"/>
    </row>
    <row r="844" ht="12.0" customHeight="1">
      <c r="B844" s="13"/>
    </row>
    <row r="845" ht="12.0" customHeight="1">
      <c r="B845" s="13"/>
    </row>
    <row r="846" ht="12.0" customHeight="1">
      <c r="B846" s="13"/>
    </row>
    <row r="847" ht="12.0" customHeight="1">
      <c r="B847" s="13"/>
    </row>
    <row r="848" ht="12.0" customHeight="1">
      <c r="B848" s="13"/>
    </row>
    <row r="849" ht="12.0" customHeight="1">
      <c r="B849" s="13"/>
    </row>
    <row r="850" ht="12.0" customHeight="1">
      <c r="B850" s="13"/>
    </row>
    <row r="851" ht="12.0" customHeight="1">
      <c r="B851" s="13"/>
    </row>
    <row r="852" ht="12.0" customHeight="1">
      <c r="B852" s="13"/>
    </row>
    <row r="853" ht="12.0" customHeight="1">
      <c r="B853" s="13"/>
    </row>
    <row r="854" ht="12.0" customHeight="1">
      <c r="B854" s="13"/>
    </row>
    <row r="855" ht="12.0" customHeight="1">
      <c r="B855" s="13"/>
    </row>
    <row r="856" ht="12.0" customHeight="1">
      <c r="B856" s="13"/>
    </row>
    <row r="857" ht="12.0" customHeight="1">
      <c r="B857" s="13"/>
    </row>
    <row r="858" ht="12.0" customHeight="1">
      <c r="B858" s="13"/>
    </row>
    <row r="859" ht="12.0" customHeight="1">
      <c r="B859" s="13"/>
    </row>
    <row r="860" ht="12.0" customHeight="1">
      <c r="B860" s="13"/>
    </row>
    <row r="861" ht="12.0" customHeight="1">
      <c r="B861" s="13"/>
    </row>
    <row r="862" ht="12.0" customHeight="1">
      <c r="B862" s="13"/>
    </row>
    <row r="863" ht="12.0" customHeight="1">
      <c r="B863" s="13"/>
    </row>
    <row r="864" ht="12.0" customHeight="1">
      <c r="B864" s="13"/>
    </row>
    <row r="865" ht="12.0" customHeight="1">
      <c r="B865" s="13"/>
    </row>
    <row r="866" ht="12.0" customHeight="1">
      <c r="B866" s="13"/>
    </row>
    <row r="867" ht="12.0" customHeight="1">
      <c r="B867" s="13"/>
    </row>
    <row r="868" ht="12.0" customHeight="1">
      <c r="B868" s="13"/>
    </row>
    <row r="869" ht="12.0" customHeight="1">
      <c r="B869" s="13"/>
    </row>
    <row r="870" ht="12.0" customHeight="1">
      <c r="B870" s="13"/>
    </row>
    <row r="871" ht="12.0" customHeight="1">
      <c r="B871" s="13"/>
    </row>
    <row r="872" ht="12.0" customHeight="1">
      <c r="B872" s="13"/>
    </row>
    <row r="873" ht="12.0" customHeight="1">
      <c r="B873" s="13"/>
    </row>
    <row r="874" ht="12.0" customHeight="1">
      <c r="B874" s="13"/>
    </row>
    <row r="875" ht="12.0" customHeight="1">
      <c r="B875" s="13"/>
    </row>
    <row r="876" ht="12.0" customHeight="1">
      <c r="B876" s="13"/>
    </row>
    <row r="877" ht="12.0" customHeight="1">
      <c r="B877" s="13"/>
    </row>
    <row r="878" ht="12.0" customHeight="1">
      <c r="B878" s="13"/>
    </row>
    <row r="879" ht="12.0" customHeight="1">
      <c r="B879" s="13"/>
    </row>
    <row r="880" ht="12.0" customHeight="1">
      <c r="B880" s="13"/>
    </row>
    <row r="881" ht="12.0" customHeight="1">
      <c r="B881" s="13"/>
    </row>
    <row r="882" ht="12.0" customHeight="1">
      <c r="B882" s="13"/>
    </row>
    <row r="883" ht="12.0" customHeight="1">
      <c r="B883" s="13"/>
    </row>
    <row r="884" ht="12.0" customHeight="1">
      <c r="B884" s="13"/>
    </row>
    <row r="885" ht="12.0" customHeight="1">
      <c r="B885" s="13"/>
    </row>
    <row r="886" ht="12.0" customHeight="1">
      <c r="B886" s="13"/>
    </row>
    <row r="887" ht="12.0" customHeight="1">
      <c r="B887" s="13"/>
    </row>
    <row r="888" ht="12.0" customHeight="1">
      <c r="B888" s="13"/>
    </row>
    <row r="889" ht="12.0" customHeight="1">
      <c r="B889" s="13"/>
    </row>
    <row r="890" ht="12.0" customHeight="1">
      <c r="B890" s="13"/>
    </row>
    <row r="891" ht="12.0" customHeight="1">
      <c r="B891" s="13"/>
    </row>
    <row r="892" ht="12.0" customHeight="1">
      <c r="B892" s="13"/>
    </row>
    <row r="893" ht="12.0" customHeight="1">
      <c r="B893" s="13"/>
    </row>
    <row r="894" ht="12.0" customHeight="1">
      <c r="B894" s="13"/>
    </row>
    <row r="895" ht="12.0" customHeight="1">
      <c r="B895" s="13"/>
    </row>
    <row r="896" ht="12.0" customHeight="1">
      <c r="B896" s="13"/>
    </row>
    <row r="897" ht="12.0" customHeight="1">
      <c r="B897" s="13"/>
    </row>
    <row r="898" ht="12.0" customHeight="1">
      <c r="B898" s="13"/>
    </row>
    <row r="899" ht="12.0" customHeight="1">
      <c r="B899" s="13"/>
    </row>
    <row r="900" ht="12.0" customHeight="1">
      <c r="B900" s="13"/>
    </row>
    <row r="901" ht="12.0" customHeight="1">
      <c r="B901" s="13"/>
    </row>
    <row r="902" ht="12.0" customHeight="1">
      <c r="B902" s="13"/>
    </row>
    <row r="903" ht="12.0" customHeight="1">
      <c r="B903" s="13"/>
    </row>
    <row r="904" ht="12.0" customHeight="1">
      <c r="B904" s="13"/>
    </row>
    <row r="905" ht="12.0" customHeight="1">
      <c r="B905" s="13"/>
    </row>
    <row r="906" ht="12.0" customHeight="1">
      <c r="B906" s="13"/>
    </row>
    <row r="907" ht="12.0" customHeight="1">
      <c r="B907" s="13"/>
    </row>
    <row r="908" ht="12.0" customHeight="1">
      <c r="B908" s="13"/>
    </row>
    <row r="909" ht="12.0" customHeight="1">
      <c r="B909" s="13"/>
    </row>
    <row r="910" ht="12.0" customHeight="1">
      <c r="B910" s="13"/>
    </row>
    <row r="911" ht="12.0" customHeight="1">
      <c r="B911" s="13"/>
    </row>
    <row r="912" ht="12.0" customHeight="1">
      <c r="B912" s="13"/>
    </row>
    <row r="913" ht="12.0" customHeight="1">
      <c r="B913" s="13"/>
    </row>
    <row r="914" ht="12.0" customHeight="1">
      <c r="B914" s="13"/>
    </row>
    <row r="915" ht="12.0" customHeight="1">
      <c r="B915" s="13"/>
    </row>
    <row r="916" ht="12.0" customHeight="1">
      <c r="B916" s="13"/>
    </row>
    <row r="917" ht="12.0" customHeight="1">
      <c r="B917" s="13"/>
    </row>
    <row r="918" ht="12.0" customHeight="1">
      <c r="B918" s="13"/>
    </row>
    <row r="919" ht="12.0" customHeight="1">
      <c r="B919" s="13"/>
    </row>
    <row r="920" ht="12.0" customHeight="1">
      <c r="B920" s="13"/>
    </row>
    <row r="921" ht="12.0" customHeight="1">
      <c r="B921" s="13"/>
    </row>
    <row r="922" ht="12.0" customHeight="1">
      <c r="B922" s="13"/>
    </row>
    <row r="923" ht="12.0" customHeight="1">
      <c r="B923" s="13"/>
    </row>
    <row r="924" ht="12.0" customHeight="1">
      <c r="B924" s="13"/>
    </row>
    <row r="925" ht="12.0" customHeight="1">
      <c r="B925" s="13"/>
    </row>
    <row r="926" ht="12.0" customHeight="1">
      <c r="B926" s="13"/>
    </row>
    <row r="927" ht="12.0" customHeight="1">
      <c r="B927" s="13"/>
    </row>
    <row r="928" ht="12.0" customHeight="1">
      <c r="B928" s="13"/>
    </row>
    <row r="929" ht="12.0" customHeight="1">
      <c r="B929" s="13"/>
    </row>
    <row r="930" ht="12.0" customHeight="1">
      <c r="B930" s="13"/>
    </row>
    <row r="931" ht="12.0" customHeight="1">
      <c r="B931" s="13"/>
    </row>
    <row r="932" ht="12.0" customHeight="1">
      <c r="B932" s="13"/>
    </row>
    <row r="933" ht="12.0" customHeight="1">
      <c r="B933" s="13"/>
    </row>
    <row r="934" ht="12.0" customHeight="1">
      <c r="B934" s="13"/>
    </row>
    <row r="935" ht="12.0" customHeight="1">
      <c r="B935" s="13"/>
    </row>
    <row r="936" ht="12.0" customHeight="1">
      <c r="B936" s="13"/>
    </row>
    <row r="937" ht="12.0" customHeight="1">
      <c r="B937" s="13"/>
    </row>
    <row r="938" ht="12.0" customHeight="1">
      <c r="B938" s="13"/>
    </row>
    <row r="939" ht="12.0" customHeight="1">
      <c r="B939" s="13"/>
    </row>
    <row r="940" ht="12.0" customHeight="1">
      <c r="B940" s="13"/>
    </row>
    <row r="941" ht="12.0" customHeight="1">
      <c r="B941" s="13"/>
    </row>
    <row r="942" ht="12.0" customHeight="1">
      <c r="B942" s="13"/>
    </row>
    <row r="943" ht="12.0" customHeight="1">
      <c r="B943" s="13"/>
    </row>
    <row r="944" ht="12.0" customHeight="1">
      <c r="B944" s="13"/>
    </row>
    <row r="945" ht="12.0" customHeight="1">
      <c r="B945" s="13"/>
    </row>
    <row r="946" ht="12.0" customHeight="1">
      <c r="B946" s="13"/>
    </row>
    <row r="947" ht="12.0" customHeight="1">
      <c r="B947" s="13"/>
    </row>
    <row r="948" ht="12.0" customHeight="1">
      <c r="B948" s="13"/>
    </row>
    <row r="949" ht="12.0" customHeight="1">
      <c r="B949" s="13"/>
    </row>
    <row r="950" ht="12.0" customHeight="1">
      <c r="B950" s="13"/>
    </row>
    <row r="951" ht="12.0" customHeight="1">
      <c r="B951" s="13"/>
    </row>
    <row r="952" ht="12.0" customHeight="1">
      <c r="B952" s="13"/>
    </row>
    <row r="953" ht="12.0" customHeight="1">
      <c r="B953" s="13"/>
    </row>
    <row r="954" ht="12.0" customHeight="1">
      <c r="B954" s="13"/>
    </row>
    <row r="955" ht="12.0" customHeight="1">
      <c r="B955" s="13"/>
    </row>
    <row r="956" ht="12.0" customHeight="1">
      <c r="B956" s="13"/>
    </row>
    <row r="957" ht="12.0" customHeight="1">
      <c r="B957" s="13"/>
    </row>
    <row r="958" ht="12.0" customHeight="1">
      <c r="B958" s="13"/>
    </row>
    <row r="959" ht="12.0" customHeight="1">
      <c r="B959" s="13"/>
    </row>
    <row r="960" ht="12.0" customHeight="1">
      <c r="B960" s="13"/>
    </row>
    <row r="961" ht="12.0" customHeight="1">
      <c r="B961" s="13"/>
    </row>
    <row r="962" ht="12.0" customHeight="1">
      <c r="B962" s="13"/>
    </row>
    <row r="963" ht="12.0" customHeight="1">
      <c r="B963" s="13"/>
    </row>
    <row r="964" ht="12.0" customHeight="1">
      <c r="B964" s="13"/>
    </row>
    <row r="965" ht="12.0" customHeight="1">
      <c r="B965" s="13"/>
    </row>
    <row r="966" ht="12.0" customHeight="1">
      <c r="B966" s="13"/>
    </row>
    <row r="967" ht="12.0" customHeight="1">
      <c r="B967" s="13"/>
    </row>
    <row r="968" ht="12.0" customHeight="1">
      <c r="B968" s="13"/>
    </row>
    <row r="969" ht="12.0" customHeight="1">
      <c r="B969" s="13"/>
    </row>
    <row r="970" ht="12.0" customHeight="1">
      <c r="B970" s="13"/>
    </row>
    <row r="971" ht="12.0" customHeight="1">
      <c r="B971" s="13"/>
    </row>
    <row r="972" ht="12.0" customHeight="1">
      <c r="B972" s="13"/>
    </row>
    <row r="973" ht="12.0" customHeight="1">
      <c r="B973" s="13"/>
    </row>
    <row r="974" ht="12.0" customHeight="1">
      <c r="B974" s="13"/>
    </row>
    <row r="975" ht="12.0" customHeight="1">
      <c r="B975" s="13"/>
    </row>
    <row r="976" ht="12.0" customHeight="1">
      <c r="B976" s="13"/>
    </row>
    <row r="977" ht="12.0" customHeight="1">
      <c r="B977" s="13"/>
    </row>
    <row r="978" ht="12.0" customHeight="1">
      <c r="B978" s="13"/>
    </row>
    <row r="979" ht="12.0" customHeight="1">
      <c r="B979" s="13"/>
    </row>
    <row r="980" ht="12.0" customHeight="1">
      <c r="B980" s="13"/>
    </row>
    <row r="981" ht="12.0" customHeight="1">
      <c r="B981" s="13"/>
    </row>
    <row r="982" ht="12.0" customHeight="1">
      <c r="B982" s="13"/>
    </row>
    <row r="983" ht="12.0" customHeight="1">
      <c r="B983" s="13"/>
    </row>
    <row r="984" ht="12.0" customHeight="1">
      <c r="B984" s="13"/>
    </row>
    <row r="985" ht="12.0" customHeight="1">
      <c r="B985" s="13"/>
    </row>
    <row r="986" ht="12.0" customHeight="1">
      <c r="B986" s="13"/>
    </row>
    <row r="987" ht="12.0" customHeight="1">
      <c r="B987" s="13"/>
    </row>
    <row r="988" ht="12.0" customHeight="1">
      <c r="B988" s="13"/>
    </row>
    <row r="989" ht="12.0" customHeight="1">
      <c r="B989" s="13"/>
    </row>
    <row r="990" ht="12.0" customHeight="1">
      <c r="B990" s="13"/>
    </row>
    <row r="991" ht="12.0" customHeight="1">
      <c r="B991" s="13"/>
    </row>
    <row r="992" ht="12.0" customHeight="1">
      <c r="B992" s="13"/>
    </row>
    <row r="993" ht="12.0" customHeight="1">
      <c r="B993" s="13"/>
    </row>
    <row r="994" ht="12.0" customHeight="1">
      <c r="B994" s="13"/>
    </row>
    <row r="995" ht="12.0" customHeight="1">
      <c r="B995" s="13"/>
    </row>
    <row r="996" ht="12.0" customHeight="1">
      <c r="B996" s="13"/>
    </row>
    <row r="997" ht="12.0" customHeight="1">
      <c r="B997" s="13"/>
    </row>
    <row r="998" ht="12.0" customHeight="1">
      <c r="B998" s="13"/>
    </row>
    <row r="999" ht="12.0" customHeight="1">
      <c r="B999" s="13"/>
    </row>
    <row r="1000" ht="12.0" customHeight="1">
      <c r="B1000" s="1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21.13"/>
    <col customWidth="1" min="3" max="3" width="20.88"/>
    <col customWidth="1" min="4" max="4" width="20.25"/>
    <col customWidth="1" min="5" max="5" width="10.63"/>
    <col customWidth="1" min="6" max="6" width="9.63"/>
    <col customWidth="1" min="7" max="7" width="8.25"/>
    <col customWidth="1" min="8" max="9" width="9.25"/>
    <col customWidth="1" min="10" max="10" width="11.25"/>
    <col customWidth="1" min="11" max="11" width="10.0"/>
    <col customWidth="1" min="12" max="13" width="8.25"/>
    <col customWidth="1" min="14" max="14" width="9.13"/>
    <col customWidth="1" min="17" max="17" width="9.5"/>
    <col customWidth="1" min="18" max="18" width="15.38"/>
    <col customWidth="1" min="19" max="19" width="15.25"/>
    <col customWidth="1" min="20" max="20" width="17.5"/>
    <col customWidth="1" min="21" max="25" width="9.5"/>
  </cols>
  <sheetData>
    <row r="1" ht="12.0" customHeight="1">
      <c r="Q1" s="14"/>
    </row>
    <row r="2" ht="12.0" customHeight="1">
      <c r="Q2" s="14"/>
    </row>
    <row r="3" ht="27.0" customHeight="1">
      <c r="A3" s="15" t="s">
        <v>0</v>
      </c>
      <c r="B3" s="16" t="s">
        <v>8</v>
      </c>
      <c r="C3" s="17"/>
      <c r="D3" s="18"/>
      <c r="E3" s="18"/>
      <c r="F3" s="18"/>
      <c r="G3" s="18"/>
      <c r="H3" s="19"/>
      <c r="I3" s="18"/>
      <c r="J3" s="18"/>
      <c r="K3" s="18"/>
      <c r="L3" s="18"/>
      <c r="M3" s="18"/>
      <c r="N3" s="18"/>
      <c r="O3" s="18"/>
      <c r="P3" s="19"/>
      <c r="Q3" s="14"/>
    </row>
    <row r="4" ht="19.5" customHeight="1">
      <c r="A4" s="20" t="s">
        <v>9</v>
      </c>
      <c r="B4" s="21" t="s">
        <v>10</v>
      </c>
      <c r="C4" s="22" t="s">
        <v>11</v>
      </c>
      <c r="D4" s="23"/>
      <c r="E4" s="14"/>
      <c r="F4" s="14"/>
      <c r="G4" s="14"/>
      <c r="H4" s="24"/>
      <c r="I4" s="14"/>
      <c r="J4" s="14"/>
      <c r="K4" s="14"/>
      <c r="L4" s="14"/>
      <c r="M4" s="14"/>
      <c r="N4" s="14"/>
      <c r="O4" s="14"/>
      <c r="P4" s="24"/>
    </row>
    <row r="5" ht="22.5" customHeight="1">
      <c r="A5" s="25"/>
      <c r="B5" s="26"/>
      <c r="C5" s="27">
        <v>0.5</v>
      </c>
      <c r="D5" s="28" t="s">
        <v>12</v>
      </c>
      <c r="E5" s="29"/>
      <c r="F5" s="28" t="s">
        <v>13</v>
      </c>
      <c r="G5" s="30"/>
      <c r="H5" s="31" t="s">
        <v>14</v>
      </c>
      <c r="I5" s="23"/>
    </row>
    <row r="6" ht="12.0" customHeight="1">
      <c r="A6" s="32" t="s">
        <v>15</v>
      </c>
      <c r="B6" s="33">
        <v>7000.0</v>
      </c>
      <c r="C6" s="34">
        <f>B6*$C$5</f>
        <v>3500</v>
      </c>
      <c r="D6" s="35">
        <v>0.7</v>
      </c>
      <c r="E6" s="36">
        <f>D6*$C$6</f>
        <v>2450</v>
      </c>
      <c r="F6" s="35">
        <v>0.3</v>
      </c>
      <c r="G6" s="36">
        <f>F6*$C$6</f>
        <v>1050</v>
      </c>
      <c r="H6" s="37">
        <f>G7+E7</f>
        <v>110250</v>
      </c>
      <c r="I6" s="23"/>
    </row>
    <row r="7" ht="12.0" customHeight="1">
      <c r="A7" s="38"/>
      <c r="B7" s="39"/>
      <c r="C7" s="40"/>
      <c r="D7" s="41">
        <v>30.0</v>
      </c>
      <c r="E7" s="41">
        <f>D7*E6</f>
        <v>73500</v>
      </c>
      <c r="F7" s="41">
        <v>35.0</v>
      </c>
      <c r="G7" s="41">
        <f>F7*G6</f>
        <v>36750</v>
      </c>
      <c r="H7" s="42"/>
      <c r="I7" s="23"/>
    </row>
    <row r="8" ht="12.0" customHeight="1">
      <c r="A8" s="43" t="s">
        <v>16</v>
      </c>
      <c r="B8" s="44">
        <v>2000.0</v>
      </c>
      <c r="C8" s="45">
        <f>B8*$C$5</f>
        <v>1000</v>
      </c>
      <c r="D8" s="46">
        <v>0.7</v>
      </c>
      <c r="E8" s="47">
        <f>D8*$C$8</f>
        <v>700</v>
      </c>
      <c r="F8" s="46">
        <v>0.3</v>
      </c>
      <c r="G8" s="47">
        <f>F8*$C$8</f>
        <v>300</v>
      </c>
      <c r="H8" s="48">
        <f>E9+G9</f>
        <v>38000</v>
      </c>
      <c r="I8" s="23"/>
    </row>
    <row r="9" ht="12.0" customHeight="1">
      <c r="A9" s="38"/>
      <c r="B9" s="39"/>
      <c r="C9" s="40"/>
      <c r="D9" s="41">
        <v>35.0</v>
      </c>
      <c r="E9" s="41">
        <f>D9*E8</f>
        <v>24500</v>
      </c>
      <c r="F9" s="41">
        <v>45.0</v>
      </c>
      <c r="G9" s="41">
        <f>F9*G8</f>
        <v>13500</v>
      </c>
      <c r="H9" s="49"/>
      <c r="I9" s="23"/>
    </row>
    <row r="10" ht="12.0" customHeight="1">
      <c r="A10" s="50"/>
      <c r="B10" s="51"/>
      <c r="C10" s="51">
        <f>C8+C6</f>
        <v>4500</v>
      </c>
      <c r="D10" s="51"/>
      <c r="E10" s="51"/>
      <c r="F10" s="51"/>
      <c r="G10" s="51"/>
      <c r="H10" s="52">
        <f>H6+H8</f>
        <v>148250</v>
      </c>
    </row>
    <row r="11" ht="12.0" customHeight="1">
      <c r="A11" s="14"/>
    </row>
    <row r="12" ht="12.0" customHeight="1">
      <c r="A12" s="23"/>
    </row>
    <row r="13" ht="12.0" customHeight="1">
      <c r="A13" s="53"/>
      <c r="B13" s="53"/>
      <c r="C13" s="54"/>
      <c r="D13" s="11"/>
      <c r="E13" s="11"/>
      <c r="F13" s="11"/>
      <c r="G13" s="11"/>
      <c r="H13" s="11"/>
    </row>
    <row r="14" ht="12.0" customHeight="1">
      <c r="A14" s="11"/>
      <c r="B14" s="11"/>
      <c r="C14" s="11"/>
      <c r="D14" s="11"/>
      <c r="E14" s="11"/>
      <c r="F14" s="11"/>
      <c r="G14" s="11"/>
      <c r="H14" s="11"/>
    </row>
    <row r="15" ht="12.0" customHeight="1">
      <c r="A15" s="11"/>
      <c r="B15" s="11"/>
      <c r="C15" s="11"/>
      <c r="D15" s="11"/>
      <c r="E15" s="55"/>
      <c r="F15" s="55"/>
      <c r="G15" s="56"/>
      <c r="H15" s="56"/>
    </row>
    <row r="16" ht="12.0" customHeight="1">
      <c r="A16" s="11"/>
      <c r="B16" s="11"/>
      <c r="C16" s="11"/>
      <c r="D16" s="11"/>
      <c r="E16" s="11"/>
      <c r="F16" s="11"/>
      <c r="G16" s="11"/>
      <c r="H16" s="11"/>
    </row>
    <row r="17" ht="12.0" customHeight="1">
      <c r="A17" s="11"/>
      <c r="B17" s="11"/>
      <c r="C17" s="11"/>
      <c r="D17" s="11"/>
      <c r="E17" s="11"/>
      <c r="F17" s="11"/>
      <c r="G17" s="11"/>
      <c r="H17" s="11"/>
    </row>
    <row r="18" ht="12.0" customHeight="1">
      <c r="A18" s="11"/>
      <c r="B18" s="11"/>
      <c r="C18" s="57"/>
      <c r="D18" s="11"/>
      <c r="E18" s="11"/>
      <c r="F18" s="11"/>
      <c r="G18" s="11"/>
      <c r="H18" s="11"/>
    </row>
    <row r="19" ht="12.0" customHeight="1">
      <c r="A19" s="11"/>
      <c r="B19" s="11"/>
      <c r="C19" s="11"/>
      <c r="D19" s="57"/>
      <c r="E19" s="53"/>
      <c r="F19" s="57"/>
      <c r="G19" s="11"/>
      <c r="H19" s="53"/>
    </row>
    <row r="20" ht="12.0" customHeight="1">
      <c r="A20" s="11"/>
      <c r="B20" s="11"/>
      <c r="C20" s="11"/>
      <c r="D20" s="53"/>
      <c r="E20" s="53"/>
      <c r="F20" s="53"/>
      <c r="G20" s="53"/>
      <c r="H20" s="53"/>
    </row>
    <row r="21" ht="12.0" customHeight="1">
      <c r="A21" s="11"/>
      <c r="B21" s="11"/>
      <c r="C21" s="11"/>
      <c r="D21" s="11"/>
      <c r="E21" s="11"/>
      <c r="F21" s="11"/>
      <c r="G21" s="11"/>
      <c r="H21" s="53"/>
      <c r="Q21" s="23"/>
    </row>
    <row r="22" ht="12.0" customHeight="1">
      <c r="A22" s="11"/>
      <c r="B22" s="11"/>
      <c r="C22" s="11"/>
      <c r="D22" s="11"/>
      <c r="F22" s="11"/>
      <c r="Q22" s="14"/>
      <c r="R22" s="14"/>
      <c r="S22" s="23"/>
    </row>
    <row r="23" ht="12.0" customHeight="1">
      <c r="A23" s="11"/>
      <c r="D23" s="11"/>
      <c r="F23" s="11"/>
      <c r="T23" s="23"/>
      <c r="U23" s="14"/>
      <c r="V23" s="14"/>
      <c r="W23" s="14"/>
      <c r="X23" s="14"/>
      <c r="Y23" s="14"/>
    </row>
    <row r="24" ht="12.0" customHeight="1">
      <c r="A24" s="11"/>
      <c r="D24" s="11"/>
      <c r="F24" s="11"/>
      <c r="T24" s="14"/>
      <c r="U24" s="14"/>
      <c r="V24" s="14"/>
      <c r="W24" s="14"/>
      <c r="X24" s="14"/>
      <c r="Y24" s="14"/>
    </row>
    <row r="25" ht="12.0" customHeight="1">
      <c r="A25" s="11"/>
      <c r="B25" s="11"/>
      <c r="C25" s="11"/>
      <c r="D25" s="11"/>
      <c r="F25" s="11"/>
      <c r="G25" s="11"/>
      <c r="H25" s="11"/>
    </row>
    <row r="26" ht="12.0" customHeight="1">
      <c r="A26" s="11"/>
      <c r="B26" s="11"/>
      <c r="C26" s="11"/>
      <c r="D26" s="11"/>
      <c r="F26" s="11"/>
      <c r="G26" s="11"/>
      <c r="H26" s="11"/>
    </row>
    <row r="27" ht="12.0" customHeight="1">
      <c r="A27" s="23"/>
      <c r="B27" s="14"/>
      <c r="C27" s="14"/>
      <c r="D27" s="14"/>
      <c r="F27" s="23"/>
      <c r="I27" s="14"/>
      <c r="J27" s="14"/>
      <c r="K27" s="14"/>
      <c r="L27" s="14"/>
      <c r="M27" s="14"/>
      <c r="N27" s="14"/>
      <c r="O27" s="14"/>
      <c r="P27" s="14"/>
      <c r="Q27" s="14"/>
    </row>
    <row r="28" ht="12.0" customHeight="1">
      <c r="A28" s="23"/>
      <c r="B28" s="14"/>
      <c r="C28" s="14"/>
      <c r="D28" s="14"/>
      <c r="F28" s="23"/>
      <c r="I28" s="14"/>
      <c r="J28" s="14"/>
      <c r="K28" s="14"/>
      <c r="L28" s="14"/>
      <c r="M28" s="14"/>
      <c r="N28" s="14"/>
      <c r="O28" s="14"/>
      <c r="P28" s="14"/>
      <c r="Q28" s="14"/>
    </row>
    <row r="29" ht="12.0" customHeight="1">
      <c r="A29" s="23"/>
      <c r="B29" s="23"/>
      <c r="C29" s="23"/>
      <c r="D29" s="23"/>
      <c r="F29" s="23"/>
      <c r="R29" s="14"/>
      <c r="S29" s="14"/>
    </row>
    <row r="30" ht="12.0" customHeight="1">
      <c r="A30" s="23"/>
      <c r="B30" s="58"/>
      <c r="C30" s="59"/>
      <c r="D30" s="60"/>
      <c r="E30" s="14"/>
      <c r="F30" s="14"/>
      <c r="R30" s="14"/>
      <c r="S30" s="14"/>
    </row>
    <row r="31" ht="12.0" customHeight="1">
      <c r="A31" s="23"/>
      <c r="B31" s="58"/>
      <c r="C31" s="59"/>
      <c r="D31" s="60"/>
      <c r="E31" s="14"/>
      <c r="F31" s="14"/>
      <c r="T31" s="14"/>
      <c r="U31" s="14"/>
      <c r="V31" s="14"/>
      <c r="W31" s="14"/>
      <c r="X31" s="14"/>
      <c r="Y31" s="14"/>
    </row>
    <row r="32" ht="12.0" customHeight="1">
      <c r="A32" s="23"/>
      <c r="B32" s="58"/>
      <c r="C32" s="59"/>
      <c r="D32" s="60"/>
      <c r="E32" s="14"/>
      <c r="F32" s="14"/>
      <c r="Q32" s="14"/>
      <c r="T32" s="14"/>
      <c r="U32" s="14"/>
      <c r="V32" s="14"/>
      <c r="W32" s="14"/>
      <c r="X32" s="14"/>
      <c r="Y32" s="14"/>
    </row>
    <row r="33" ht="12.0" customHeight="1">
      <c r="A33" s="23"/>
      <c r="B33" s="58"/>
      <c r="C33" s="59"/>
      <c r="D33" s="60"/>
      <c r="E33" s="14"/>
      <c r="F33" s="14"/>
      <c r="Q33" s="14"/>
    </row>
    <row r="34" ht="12.0" customHeight="1">
      <c r="A34" s="14"/>
      <c r="B34" s="58"/>
      <c r="C34" s="59"/>
      <c r="D34" s="60"/>
      <c r="E34" s="14"/>
      <c r="F34" s="14"/>
      <c r="Q34" s="14"/>
    </row>
    <row r="35" ht="12.0" customHeight="1">
      <c r="A35" s="13"/>
      <c r="B35" s="61"/>
      <c r="C35" s="62"/>
      <c r="D35" s="60"/>
      <c r="E35" s="14"/>
      <c r="F35" s="14"/>
      <c r="Q35" s="14"/>
    </row>
    <row r="36" ht="12.0" customHeight="1">
      <c r="A36" s="14"/>
      <c r="B36" s="14"/>
      <c r="C36" s="62"/>
      <c r="D36" s="60"/>
      <c r="E36" s="14"/>
      <c r="F36" s="14"/>
      <c r="Q36" s="14"/>
    </row>
    <row r="37" ht="12.0" customHeight="1">
      <c r="A37" s="14"/>
      <c r="B37" s="14"/>
      <c r="C37" s="63"/>
      <c r="D37" s="14"/>
      <c r="E37" s="14"/>
      <c r="F37" s="14"/>
      <c r="Q37" s="14"/>
    </row>
    <row r="38" ht="12.0" customHeight="1">
      <c r="A38" s="14"/>
      <c r="B38" s="64"/>
      <c r="C38" s="63"/>
      <c r="D38" s="65"/>
      <c r="E38" s="14"/>
      <c r="F38" s="14"/>
      <c r="Q38" s="14"/>
    </row>
    <row r="39" ht="12.0" customHeight="1">
      <c r="A39" s="14"/>
      <c r="B39" s="61"/>
      <c r="C39" s="66"/>
      <c r="D39" s="67"/>
      <c r="E39" s="14"/>
      <c r="F39" s="14"/>
      <c r="Q39" s="14"/>
    </row>
    <row r="40" ht="12.0" customHeight="1">
      <c r="A40" s="14"/>
      <c r="B40" s="61"/>
      <c r="C40" s="66"/>
      <c r="D40" s="67"/>
      <c r="E40" s="14"/>
      <c r="F40" s="14"/>
      <c r="Q40" s="14"/>
    </row>
    <row r="41" ht="12.0" customHeight="1">
      <c r="A41" s="14"/>
      <c r="B41" s="61"/>
      <c r="C41" s="66"/>
      <c r="D41" s="67"/>
      <c r="E41" s="14"/>
      <c r="F41" s="14"/>
      <c r="Q41" s="14"/>
    </row>
    <row r="42" ht="12.0" customHeight="1">
      <c r="A42" s="14"/>
      <c r="B42" s="61"/>
      <c r="C42" s="66"/>
      <c r="D42" s="67"/>
      <c r="E42" s="14"/>
      <c r="F42" s="14"/>
      <c r="Q42" s="14"/>
    </row>
    <row r="43" ht="12.0" customHeight="1">
      <c r="A43" s="14"/>
      <c r="B43" s="61"/>
      <c r="C43" s="66"/>
      <c r="D43" s="67"/>
      <c r="E43" s="14"/>
      <c r="F43" s="14"/>
      <c r="Q43" s="14"/>
    </row>
    <row r="44" ht="12.0" customHeight="1">
      <c r="A44" s="14"/>
      <c r="B44" s="61"/>
      <c r="C44" s="66"/>
      <c r="D44" s="67"/>
      <c r="E44" s="14"/>
      <c r="F44" s="14"/>
      <c r="Q44" s="14"/>
    </row>
    <row r="45" ht="12.0" customHeight="1">
      <c r="A45" s="14"/>
      <c r="B45" s="61"/>
      <c r="C45" s="66"/>
      <c r="D45" s="67"/>
      <c r="E45" s="14"/>
      <c r="F45" s="14"/>
      <c r="Q45" s="14"/>
    </row>
    <row r="46" ht="12.0" customHeight="1">
      <c r="A46" s="14"/>
      <c r="B46" s="58"/>
      <c r="C46" s="68"/>
      <c r="D46" s="69"/>
      <c r="E46" s="14"/>
      <c r="F46" s="14"/>
      <c r="Q46" s="14"/>
    </row>
    <row r="47" ht="12.0" customHeight="1">
      <c r="A47" s="14"/>
      <c r="B47" s="14"/>
      <c r="C47" s="63"/>
      <c r="D47" s="70"/>
      <c r="E47" s="14"/>
      <c r="F47" s="14"/>
      <c r="Q47" s="14"/>
    </row>
    <row r="48" ht="12.0" customHeight="1">
      <c r="A48" s="14"/>
      <c r="B48" s="14"/>
      <c r="C48" s="14"/>
      <c r="D48" s="14"/>
      <c r="E48" s="14"/>
      <c r="F48" s="14"/>
      <c r="Q48" s="14"/>
    </row>
    <row r="49" ht="12.0" customHeight="1">
      <c r="A49" s="14"/>
      <c r="B49" s="14"/>
      <c r="C49" s="14"/>
      <c r="D49" s="14"/>
      <c r="E49" s="14"/>
      <c r="F49" s="14"/>
      <c r="Q49" s="14"/>
    </row>
    <row r="50" ht="12.0" customHeight="1">
      <c r="A50" s="14"/>
      <c r="B50" s="14"/>
      <c r="C50" s="14"/>
      <c r="D50" s="14"/>
      <c r="E50" s="14"/>
      <c r="F50" s="14"/>
      <c r="Q50" s="14"/>
    </row>
    <row r="51" ht="12.0" customHeight="1">
      <c r="A51" s="14"/>
      <c r="B51" s="14"/>
      <c r="C51" s="14"/>
      <c r="D51" s="14"/>
      <c r="E51" s="14"/>
      <c r="F51" s="14"/>
      <c r="Q51" s="14"/>
    </row>
    <row r="52" ht="12.0" customHeight="1">
      <c r="A52" s="14"/>
      <c r="B52" s="14"/>
      <c r="C52" s="14"/>
      <c r="D52" s="14"/>
      <c r="E52" s="14"/>
      <c r="F52" s="14"/>
      <c r="Q52" s="14"/>
    </row>
    <row r="53" ht="12.0" customHeight="1">
      <c r="A53" s="14"/>
      <c r="B53" s="14"/>
      <c r="C53" s="14"/>
      <c r="D53" s="14"/>
      <c r="E53" s="14"/>
      <c r="F53" s="14"/>
      <c r="Q53" s="14"/>
    </row>
    <row r="54" ht="12.0" customHeight="1">
      <c r="A54" s="14"/>
      <c r="Q54" s="14"/>
    </row>
    <row r="55" ht="12.0" customHeight="1">
      <c r="A55" s="14"/>
      <c r="Q55" s="14"/>
    </row>
    <row r="56" ht="12.0" customHeight="1">
      <c r="A56" s="14"/>
      <c r="Q56" s="14"/>
    </row>
    <row r="57" ht="12.0" customHeight="1">
      <c r="A57" s="14"/>
      <c r="Q57" s="14"/>
    </row>
    <row r="58" ht="12.0" customHeight="1">
      <c r="Q58" s="14"/>
    </row>
    <row r="59" ht="12.0" customHeight="1">
      <c r="Q59" s="14"/>
    </row>
    <row r="60" ht="12.0" customHeight="1">
      <c r="Q60" s="14"/>
    </row>
    <row r="61" ht="12.0" customHeight="1">
      <c r="Q61" s="14"/>
    </row>
    <row r="62" ht="12.0" customHeight="1">
      <c r="Q62" s="14"/>
    </row>
    <row r="63" ht="12.0" customHeight="1">
      <c r="Q63" s="14"/>
    </row>
    <row r="64" ht="12.0" customHeight="1">
      <c r="Q64" s="14"/>
    </row>
    <row r="65" ht="12.0" customHeight="1">
      <c r="Q65" s="14"/>
    </row>
    <row r="66" ht="12.0" customHeight="1">
      <c r="Q66" s="14"/>
    </row>
    <row r="67" ht="12.0" customHeight="1">
      <c r="Q67" s="14"/>
    </row>
    <row r="68" ht="12.0" customHeight="1">
      <c r="Q68" s="14"/>
    </row>
    <row r="69" ht="12.0" customHeight="1">
      <c r="Q69" s="14"/>
    </row>
    <row r="70" ht="12.0" customHeight="1">
      <c r="Q70" s="14"/>
    </row>
    <row r="71" ht="12.0" customHeight="1">
      <c r="Q71" s="14"/>
    </row>
    <row r="72" ht="12.0" customHeight="1">
      <c r="Q72" s="14"/>
    </row>
    <row r="73" ht="12.0" customHeight="1">
      <c r="Q73" s="14"/>
    </row>
    <row r="74" ht="12.0" customHeight="1">
      <c r="Q74" s="14"/>
    </row>
    <row r="75" ht="12.0" customHeight="1">
      <c r="Q75" s="14"/>
    </row>
    <row r="76" ht="12.0" customHeight="1">
      <c r="Q76" s="14"/>
    </row>
    <row r="77" ht="12.0" customHeight="1">
      <c r="Q77" s="14"/>
    </row>
    <row r="78" ht="12.0" customHeight="1">
      <c r="Q78" s="14"/>
    </row>
    <row r="79" ht="12.0" customHeight="1">
      <c r="Q79" s="14"/>
    </row>
    <row r="80" ht="12.0" customHeight="1">
      <c r="Q80" s="14"/>
    </row>
    <row r="81" ht="12.0" customHeight="1">
      <c r="Q81" s="14"/>
    </row>
    <row r="82" ht="12.0" customHeight="1">
      <c r="Q82" s="14"/>
    </row>
    <row r="83" ht="12.0" customHeight="1">
      <c r="Q83" s="14"/>
    </row>
    <row r="84" ht="12.0" customHeight="1">
      <c r="Q84" s="14"/>
    </row>
    <row r="85" ht="12.0" customHeight="1">
      <c r="Q85" s="14"/>
    </row>
    <row r="86" ht="12.0" customHeight="1">
      <c r="Q86" s="14"/>
    </row>
    <row r="87" ht="12.0" customHeight="1">
      <c r="Q87" s="14"/>
    </row>
    <row r="88" ht="12.0" customHeight="1">
      <c r="Q88" s="14"/>
    </row>
    <row r="89" ht="12.0" customHeight="1">
      <c r="Q89" s="14"/>
    </row>
    <row r="90" ht="12.0" customHeight="1">
      <c r="Q90" s="14"/>
    </row>
    <row r="91" ht="12.0" customHeight="1">
      <c r="Q91" s="14"/>
    </row>
    <row r="92" ht="12.0" customHeight="1">
      <c r="Q92" s="14"/>
    </row>
    <row r="93" ht="12.0" customHeight="1">
      <c r="Q93" s="14"/>
    </row>
    <row r="94" ht="12.0" customHeight="1">
      <c r="Q94" s="14"/>
    </row>
    <row r="95" ht="12.0" customHeight="1">
      <c r="Q95" s="14"/>
    </row>
    <row r="96" ht="12.0" customHeight="1">
      <c r="Q96" s="14"/>
    </row>
    <row r="97" ht="12.0" customHeight="1">
      <c r="Q97" s="14"/>
    </row>
    <row r="98" ht="12.0" customHeight="1">
      <c r="Q98" s="14"/>
    </row>
    <row r="99" ht="12.0" customHeight="1">
      <c r="Q99" s="14"/>
    </row>
    <row r="100" ht="12.0" customHeight="1">
      <c r="Q100" s="14"/>
    </row>
    <row r="101" ht="12.0" customHeight="1">
      <c r="Q101" s="14"/>
    </row>
    <row r="102" ht="12.0" customHeight="1">
      <c r="Q102" s="14"/>
    </row>
    <row r="103" ht="12.0" customHeight="1">
      <c r="Q103" s="14"/>
    </row>
    <row r="104" ht="12.0" customHeight="1">
      <c r="Q104" s="14"/>
    </row>
    <row r="105" ht="12.0" customHeight="1">
      <c r="Q105" s="14"/>
    </row>
    <row r="106" ht="12.0" customHeight="1">
      <c r="Q106" s="14"/>
    </row>
    <row r="107" ht="12.0" customHeight="1">
      <c r="Q107" s="14"/>
    </row>
    <row r="108" ht="12.0" customHeight="1">
      <c r="Q108" s="14"/>
    </row>
    <row r="109" ht="12.0" customHeight="1">
      <c r="Q109" s="14"/>
    </row>
    <row r="110" ht="12.0" customHeight="1">
      <c r="Q110" s="14"/>
    </row>
    <row r="111" ht="12.0" customHeight="1">
      <c r="Q111" s="14"/>
    </row>
    <row r="112" ht="12.0" customHeight="1">
      <c r="Q112" s="14"/>
    </row>
    <row r="113" ht="12.0" customHeight="1">
      <c r="Q113" s="14"/>
    </row>
    <row r="114" ht="12.0" customHeight="1">
      <c r="Q114" s="14"/>
    </row>
    <row r="115" ht="12.0" customHeight="1">
      <c r="Q115" s="14"/>
    </row>
    <row r="116" ht="12.0" customHeight="1">
      <c r="Q116" s="14"/>
    </row>
    <row r="117" ht="12.0" customHeight="1">
      <c r="Q117" s="14"/>
    </row>
    <row r="118" ht="12.0" customHeight="1">
      <c r="Q118" s="14"/>
    </row>
    <row r="119" ht="12.0" customHeight="1">
      <c r="Q119" s="14"/>
    </row>
    <row r="120" ht="12.0" customHeight="1">
      <c r="Q120" s="14"/>
    </row>
    <row r="121" ht="12.0" customHeight="1">
      <c r="Q121" s="14"/>
    </row>
    <row r="122" ht="12.0" customHeight="1">
      <c r="Q122" s="14"/>
    </row>
    <row r="123" ht="12.0" customHeight="1">
      <c r="Q123" s="14"/>
    </row>
    <row r="124" ht="12.0" customHeight="1">
      <c r="Q124" s="14"/>
    </row>
    <row r="125" ht="12.0" customHeight="1">
      <c r="Q125" s="14"/>
    </row>
    <row r="126" ht="12.0" customHeight="1">
      <c r="Q126" s="14"/>
    </row>
    <row r="127" ht="12.0" customHeight="1">
      <c r="Q127" s="14"/>
    </row>
    <row r="128" ht="12.0" customHeight="1">
      <c r="Q128" s="14"/>
    </row>
    <row r="129" ht="12.0" customHeight="1">
      <c r="Q129" s="14"/>
    </row>
    <row r="130" ht="12.0" customHeight="1">
      <c r="Q130" s="14"/>
    </row>
    <row r="131" ht="12.0" customHeight="1">
      <c r="Q131" s="14"/>
    </row>
    <row r="132" ht="12.0" customHeight="1">
      <c r="Q132" s="14"/>
    </row>
    <row r="133" ht="12.0" customHeight="1">
      <c r="Q133" s="14"/>
    </row>
    <row r="134" ht="12.0" customHeight="1">
      <c r="Q134" s="14"/>
    </row>
    <row r="135" ht="12.0" customHeight="1">
      <c r="Q135" s="14"/>
    </row>
    <row r="136" ht="12.0" customHeight="1">
      <c r="Q136" s="14"/>
    </row>
    <row r="137" ht="12.0" customHeight="1">
      <c r="Q137" s="14"/>
    </row>
    <row r="138" ht="12.0" customHeight="1">
      <c r="Q138" s="14"/>
    </row>
    <row r="139" ht="12.0" customHeight="1">
      <c r="Q139" s="14"/>
    </row>
    <row r="140" ht="12.0" customHeight="1">
      <c r="Q140" s="14"/>
    </row>
    <row r="141" ht="12.0" customHeight="1">
      <c r="Q141" s="14"/>
    </row>
    <row r="142" ht="12.0" customHeight="1">
      <c r="Q142" s="14"/>
    </row>
    <row r="143" ht="12.0" customHeight="1">
      <c r="Q143" s="14"/>
    </row>
    <row r="144" ht="12.0" customHeight="1">
      <c r="Q144" s="14"/>
    </row>
    <row r="145" ht="12.0" customHeight="1">
      <c r="Q145" s="14"/>
    </row>
    <row r="146" ht="12.0" customHeight="1">
      <c r="Q146" s="14"/>
    </row>
    <row r="147" ht="12.0" customHeight="1">
      <c r="Q147" s="14"/>
    </row>
    <row r="148" ht="12.0" customHeight="1">
      <c r="Q148" s="14"/>
    </row>
    <row r="149" ht="12.0" customHeight="1">
      <c r="Q149" s="14"/>
    </row>
    <row r="150" ht="12.0" customHeight="1">
      <c r="Q150" s="14"/>
    </row>
    <row r="151" ht="12.0" customHeight="1">
      <c r="Q151" s="14"/>
    </row>
    <row r="152" ht="12.0" customHeight="1">
      <c r="Q152" s="14"/>
    </row>
    <row r="153" ht="12.0" customHeight="1">
      <c r="Q153" s="14"/>
    </row>
    <row r="154" ht="12.0" customHeight="1">
      <c r="Q154" s="14"/>
    </row>
    <row r="155" ht="12.0" customHeight="1">
      <c r="Q155" s="14"/>
    </row>
    <row r="156" ht="12.0" customHeight="1">
      <c r="Q156" s="14"/>
    </row>
    <row r="157" ht="12.0" customHeight="1">
      <c r="Q157" s="14"/>
    </row>
    <row r="158" ht="12.0" customHeight="1">
      <c r="Q158" s="14"/>
    </row>
    <row r="159" ht="12.0" customHeight="1">
      <c r="Q159" s="14"/>
    </row>
    <row r="160" ht="12.0" customHeight="1">
      <c r="Q160" s="14"/>
    </row>
    <row r="161" ht="12.0" customHeight="1">
      <c r="Q161" s="14"/>
    </row>
    <row r="162" ht="12.0" customHeight="1">
      <c r="Q162" s="14"/>
    </row>
    <row r="163" ht="12.0" customHeight="1">
      <c r="Q163" s="14"/>
    </row>
    <row r="164" ht="12.0" customHeight="1">
      <c r="Q164" s="14"/>
    </row>
    <row r="165" ht="12.0" customHeight="1">
      <c r="Q165" s="14"/>
    </row>
    <row r="166" ht="12.0" customHeight="1">
      <c r="Q166" s="14"/>
    </row>
    <row r="167" ht="12.0" customHeight="1">
      <c r="Q167" s="14"/>
    </row>
    <row r="168" ht="12.0" customHeight="1">
      <c r="Q168" s="14"/>
    </row>
    <row r="169" ht="12.0" customHeight="1">
      <c r="Q169" s="14"/>
    </row>
    <row r="170" ht="12.0" customHeight="1">
      <c r="Q170" s="14"/>
    </row>
    <row r="171" ht="12.0" customHeight="1">
      <c r="Q171" s="14"/>
    </row>
    <row r="172" ht="12.0" customHeight="1">
      <c r="Q172" s="14"/>
    </row>
    <row r="173" ht="12.0" customHeight="1">
      <c r="Q173" s="14"/>
    </row>
    <row r="174" ht="12.0" customHeight="1">
      <c r="Q174" s="14"/>
    </row>
    <row r="175" ht="12.0" customHeight="1">
      <c r="Q175" s="14"/>
    </row>
    <row r="176" ht="12.0" customHeight="1">
      <c r="Q176" s="14"/>
    </row>
    <row r="177" ht="12.0" customHeight="1">
      <c r="Q177" s="14"/>
    </row>
    <row r="178" ht="12.0" customHeight="1">
      <c r="Q178" s="14"/>
    </row>
    <row r="179" ht="12.0" customHeight="1">
      <c r="Q179" s="14"/>
    </row>
    <row r="180" ht="12.0" customHeight="1">
      <c r="Q180" s="14"/>
    </row>
    <row r="181" ht="12.0" customHeight="1">
      <c r="Q181" s="14"/>
    </row>
    <row r="182" ht="12.0" customHeight="1">
      <c r="Q182" s="14"/>
    </row>
    <row r="183" ht="12.0" customHeight="1">
      <c r="Q183" s="14"/>
    </row>
    <row r="184" ht="12.0" customHeight="1">
      <c r="Q184" s="14"/>
    </row>
    <row r="185" ht="12.0" customHeight="1">
      <c r="Q185" s="14"/>
    </row>
    <row r="186" ht="12.0" customHeight="1">
      <c r="Q186" s="14"/>
    </row>
    <row r="187" ht="12.0" customHeight="1">
      <c r="Q187" s="14"/>
    </row>
    <row r="188" ht="12.0" customHeight="1">
      <c r="Q188" s="14"/>
    </row>
    <row r="189" ht="12.0" customHeight="1">
      <c r="Q189" s="14"/>
    </row>
    <row r="190" ht="12.0" customHeight="1">
      <c r="Q190" s="14"/>
    </row>
    <row r="191" ht="12.0" customHeight="1">
      <c r="Q191" s="14"/>
    </row>
    <row r="192" ht="12.0" customHeight="1">
      <c r="Q192" s="14"/>
    </row>
    <row r="193" ht="12.0" customHeight="1">
      <c r="Q193" s="14"/>
    </row>
    <row r="194" ht="12.0" customHeight="1">
      <c r="Q194" s="14"/>
    </row>
    <row r="195" ht="12.0" customHeight="1">
      <c r="Q195" s="14"/>
    </row>
    <row r="196" ht="12.0" customHeight="1">
      <c r="Q196" s="14"/>
    </row>
    <row r="197" ht="12.0" customHeight="1">
      <c r="Q197" s="14"/>
    </row>
    <row r="198" ht="12.0" customHeight="1">
      <c r="Q198" s="14"/>
    </row>
    <row r="199" ht="12.0" customHeight="1">
      <c r="Q199" s="14"/>
    </row>
    <row r="200" ht="12.0" customHeight="1">
      <c r="Q200" s="14"/>
    </row>
    <row r="201" ht="12.0" customHeight="1">
      <c r="Q201" s="14"/>
    </row>
    <row r="202" ht="12.0" customHeight="1">
      <c r="Q202" s="14"/>
    </row>
    <row r="203" ht="12.0" customHeight="1">
      <c r="Q203" s="14"/>
    </row>
    <row r="204" ht="12.0" customHeight="1">
      <c r="Q204" s="14"/>
    </row>
    <row r="205" ht="12.0" customHeight="1">
      <c r="Q205" s="14"/>
    </row>
    <row r="206" ht="12.0" customHeight="1">
      <c r="Q206" s="14"/>
    </row>
    <row r="207" ht="12.0" customHeight="1">
      <c r="Q207" s="14"/>
    </row>
    <row r="208" ht="12.0" customHeight="1">
      <c r="Q208" s="14"/>
    </row>
    <row r="209" ht="12.0" customHeight="1">
      <c r="Q209" s="14"/>
    </row>
    <row r="210" ht="12.0" customHeight="1">
      <c r="Q210" s="14"/>
    </row>
    <row r="211" ht="12.0" customHeight="1">
      <c r="Q211" s="14"/>
    </row>
    <row r="212" ht="12.0" customHeight="1">
      <c r="Q212" s="14"/>
    </row>
    <row r="213" ht="12.0" customHeight="1">
      <c r="Q213" s="14"/>
    </row>
    <row r="214" ht="12.0" customHeight="1">
      <c r="Q214" s="14"/>
    </row>
    <row r="215" ht="12.0" customHeight="1">
      <c r="Q215" s="14"/>
    </row>
    <row r="216" ht="12.0" customHeight="1">
      <c r="Q216" s="14"/>
    </row>
    <row r="217" ht="12.0" customHeight="1">
      <c r="Q217" s="14"/>
    </row>
    <row r="218" ht="12.0" customHeight="1">
      <c r="Q218" s="14"/>
    </row>
    <row r="219" ht="12.0" customHeight="1">
      <c r="Q219" s="14"/>
    </row>
    <row r="220" ht="12.0" customHeight="1">
      <c r="Q220" s="14"/>
    </row>
    <row r="221" ht="12.0" customHeight="1">
      <c r="Q221" s="14"/>
    </row>
    <row r="222" ht="12.0" customHeight="1">
      <c r="Q222" s="14"/>
    </row>
    <row r="223" ht="12.0" customHeight="1">
      <c r="Q223" s="14"/>
    </row>
    <row r="224" ht="12.0" customHeight="1">
      <c r="Q224" s="14"/>
    </row>
    <row r="225" ht="12.0" customHeight="1">
      <c r="Q225" s="14"/>
    </row>
    <row r="226" ht="12.0" customHeight="1">
      <c r="Q226" s="14"/>
    </row>
    <row r="227" ht="12.0" customHeight="1">
      <c r="Q227" s="14"/>
    </row>
    <row r="228" ht="12.0" customHeight="1">
      <c r="Q228" s="14"/>
    </row>
    <row r="229" ht="12.0" customHeight="1">
      <c r="Q229" s="14"/>
    </row>
    <row r="230" ht="12.0" customHeight="1">
      <c r="Q230" s="14"/>
    </row>
    <row r="231" ht="12.0" customHeight="1">
      <c r="Q231" s="14"/>
    </row>
    <row r="232" ht="12.0" customHeight="1">
      <c r="Q232" s="14"/>
    </row>
    <row r="233" ht="12.0" customHeight="1">
      <c r="Q233" s="14"/>
    </row>
    <row r="234" ht="12.0" customHeight="1">
      <c r="Q234" s="14"/>
    </row>
    <row r="235" ht="12.0" customHeight="1">
      <c r="Q235" s="14"/>
    </row>
    <row r="236" ht="12.0" customHeight="1">
      <c r="Q236" s="14"/>
    </row>
    <row r="237" ht="12.0" customHeight="1">
      <c r="Q237" s="14"/>
    </row>
    <row r="238" ht="12.0" customHeight="1">
      <c r="Q238" s="14"/>
    </row>
    <row r="239" ht="12.0" customHeight="1">
      <c r="Q239" s="14"/>
    </row>
    <row r="240" ht="12.0" customHeight="1">
      <c r="Q240" s="14"/>
    </row>
    <row r="241" ht="12.0" customHeight="1">
      <c r="Q241" s="14"/>
    </row>
    <row r="242" ht="12.0" customHeight="1">
      <c r="Q242" s="14"/>
    </row>
    <row r="243" ht="12.0" customHeight="1">
      <c r="Q243" s="14"/>
    </row>
    <row r="244" ht="12.0" customHeight="1">
      <c r="Q244" s="14"/>
    </row>
    <row r="245" ht="12.0" customHeight="1">
      <c r="Q245" s="14"/>
    </row>
    <row r="246" ht="12.0" customHeight="1">
      <c r="Q246" s="14"/>
    </row>
    <row r="247" ht="12.0" customHeight="1">
      <c r="Q247" s="14"/>
    </row>
    <row r="248" ht="12.0" customHeight="1">
      <c r="Q248" s="14"/>
    </row>
    <row r="249" ht="12.0" customHeight="1">
      <c r="Q249" s="14"/>
    </row>
    <row r="250" ht="12.0" customHeight="1">
      <c r="Q250" s="14"/>
    </row>
    <row r="251" ht="12.0" customHeight="1">
      <c r="Q251" s="14"/>
    </row>
    <row r="252" ht="12.0" customHeight="1">
      <c r="Q252" s="14"/>
    </row>
    <row r="253" ht="12.0" customHeight="1">
      <c r="Q253" s="14"/>
    </row>
    <row r="254" ht="12.0" customHeight="1">
      <c r="Q254" s="14"/>
    </row>
    <row r="255" ht="12.0" customHeight="1">
      <c r="Q255" s="14"/>
    </row>
    <row r="256" ht="12.0" customHeight="1">
      <c r="Q256" s="14"/>
    </row>
    <row r="257" ht="12.0" customHeight="1">
      <c r="Q257" s="14"/>
    </row>
    <row r="258" ht="12.0" customHeight="1">
      <c r="Q258" s="14"/>
    </row>
    <row r="259" ht="12.0" customHeight="1">
      <c r="Q259" s="14"/>
    </row>
    <row r="260" ht="12.0" customHeight="1">
      <c r="Q260" s="14"/>
    </row>
    <row r="261" ht="12.0" customHeight="1">
      <c r="Q261" s="14"/>
    </row>
    <row r="262" ht="12.0" customHeight="1">
      <c r="Q262" s="14"/>
    </row>
    <row r="263" ht="12.0" customHeight="1">
      <c r="Q263" s="14"/>
    </row>
    <row r="264" ht="12.0" customHeight="1">
      <c r="Q264" s="14"/>
    </row>
    <row r="265" ht="12.0" customHeight="1">
      <c r="Q265" s="14"/>
    </row>
    <row r="266" ht="12.0" customHeight="1">
      <c r="Q266" s="14"/>
    </row>
    <row r="267" ht="12.0" customHeight="1">
      <c r="Q267" s="14"/>
    </row>
    <row r="268" ht="12.0" customHeight="1">
      <c r="Q268" s="14"/>
    </row>
    <row r="269" ht="12.0" customHeight="1">
      <c r="Q269" s="14"/>
    </row>
    <row r="270" ht="12.0" customHeight="1">
      <c r="Q270" s="14"/>
    </row>
    <row r="271" ht="12.0" customHeight="1">
      <c r="Q271" s="14"/>
    </row>
    <row r="272" ht="12.0" customHeight="1">
      <c r="Q272" s="14"/>
    </row>
    <row r="273" ht="12.0" customHeight="1">
      <c r="Q273" s="14"/>
    </row>
    <row r="274" ht="12.0" customHeight="1">
      <c r="Q274" s="14"/>
    </row>
    <row r="275" ht="12.0" customHeight="1">
      <c r="Q275" s="14"/>
    </row>
    <row r="276" ht="12.0" customHeight="1">
      <c r="Q276" s="14"/>
    </row>
    <row r="277" ht="12.0" customHeight="1">
      <c r="Q277" s="14"/>
    </row>
    <row r="278" ht="12.0" customHeight="1">
      <c r="Q278" s="14"/>
    </row>
    <row r="279" ht="12.0" customHeight="1">
      <c r="Q279" s="14"/>
    </row>
    <row r="280" ht="12.0" customHeight="1">
      <c r="Q280" s="14"/>
    </row>
    <row r="281" ht="12.0" customHeight="1">
      <c r="Q281" s="14"/>
    </row>
    <row r="282" ht="12.0" customHeight="1">
      <c r="Q282" s="14"/>
    </row>
    <row r="283" ht="12.0" customHeight="1">
      <c r="Q283" s="14"/>
    </row>
    <row r="284" ht="12.0" customHeight="1">
      <c r="Q284" s="14"/>
    </row>
    <row r="285" ht="12.0" customHeight="1">
      <c r="Q285" s="14"/>
    </row>
    <row r="286" ht="12.0" customHeight="1">
      <c r="Q286" s="14"/>
    </row>
    <row r="287" ht="12.0" customHeight="1">
      <c r="Q287" s="14"/>
    </row>
    <row r="288" ht="12.0" customHeight="1">
      <c r="Q288" s="14"/>
    </row>
    <row r="289" ht="12.0" customHeight="1">
      <c r="Q289" s="14"/>
    </row>
    <row r="290" ht="12.0" customHeight="1">
      <c r="Q290" s="14"/>
    </row>
    <row r="291" ht="12.0" customHeight="1">
      <c r="Q291" s="14"/>
    </row>
    <row r="292" ht="12.0" customHeight="1">
      <c r="Q292" s="14"/>
    </row>
    <row r="293" ht="12.0" customHeight="1">
      <c r="Q293" s="14"/>
    </row>
    <row r="294" ht="12.0" customHeight="1">
      <c r="Q294" s="14"/>
    </row>
    <row r="295" ht="12.0" customHeight="1">
      <c r="Q295" s="14"/>
    </row>
    <row r="296" ht="12.0" customHeight="1">
      <c r="Q296" s="14"/>
    </row>
    <row r="297" ht="12.0" customHeight="1">
      <c r="Q297" s="14"/>
    </row>
    <row r="298" ht="12.0" customHeight="1">
      <c r="Q298" s="14"/>
    </row>
    <row r="299" ht="12.0" customHeight="1">
      <c r="Q299" s="14"/>
    </row>
    <row r="300" ht="12.0" customHeight="1">
      <c r="Q300" s="14"/>
    </row>
    <row r="301" ht="12.0" customHeight="1">
      <c r="Q301" s="14"/>
    </row>
    <row r="302" ht="12.0" customHeight="1">
      <c r="Q302" s="14"/>
    </row>
    <row r="303" ht="12.0" customHeight="1">
      <c r="Q303" s="14"/>
    </row>
    <row r="304" ht="12.0" customHeight="1">
      <c r="Q304" s="14"/>
    </row>
    <row r="305" ht="12.0" customHeight="1">
      <c r="Q305" s="14"/>
    </row>
    <row r="306" ht="12.0" customHeight="1">
      <c r="Q306" s="14"/>
    </row>
    <row r="307" ht="12.0" customHeight="1">
      <c r="Q307" s="14"/>
    </row>
    <row r="308" ht="12.0" customHeight="1">
      <c r="Q308" s="14"/>
    </row>
    <row r="309" ht="12.0" customHeight="1">
      <c r="Q309" s="14"/>
    </row>
    <row r="310" ht="12.0" customHeight="1">
      <c r="Q310" s="14"/>
    </row>
    <row r="311" ht="12.0" customHeight="1">
      <c r="Q311" s="14"/>
    </row>
    <row r="312" ht="12.0" customHeight="1">
      <c r="Q312" s="14"/>
    </row>
    <row r="313" ht="12.0" customHeight="1">
      <c r="Q313" s="14"/>
    </row>
    <row r="314" ht="12.0" customHeight="1">
      <c r="Q314" s="14"/>
    </row>
    <row r="315" ht="12.0" customHeight="1">
      <c r="Q315" s="14"/>
    </row>
    <row r="316" ht="12.0" customHeight="1">
      <c r="Q316" s="14"/>
    </row>
    <row r="317" ht="12.0" customHeight="1">
      <c r="Q317" s="14"/>
    </row>
    <row r="318" ht="12.0" customHeight="1">
      <c r="Q318" s="14"/>
    </row>
    <row r="319" ht="12.0" customHeight="1">
      <c r="Q319" s="14"/>
    </row>
    <row r="320" ht="12.0" customHeight="1">
      <c r="Q320" s="14"/>
    </row>
    <row r="321" ht="12.0" customHeight="1">
      <c r="Q321" s="14"/>
    </row>
    <row r="322" ht="12.0" customHeight="1">
      <c r="Q322" s="14"/>
    </row>
    <row r="323" ht="12.0" customHeight="1">
      <c r="Q323" s="14"/>
    </row>
    <row r="324" ht="12.0" customHeight="1">
      <c r="Q324" s="14"/>
    </row>
    <row r="325" ht="12.0" customHeight="1">
      <c r="Q325" s="14"/>
    </row>
    <row r="326" ht="12.0" customHeight="1">
      <c r="Q326" s="14"/>
    </row>
    <row r="327" ht="12.0" customHeight="1">
      <c r="Q327" s="14"/>
    </row>
    <row r="328" ht="12.0" customHeight="1">
      <c r="Q328" s="14"/>
    </row>
    <row r="329" ht="12.0" customHeight="1">
      <c r="Q329" s="14"/>
    </row>
    <row r="330" ht="12.0" customHeight="1">
      <c r="Q330" s="14"/>
    </row>
    <row r="331" ht="12.0" customHeight="1">
      <c r="Q331" s="14"/>
    </row>
    <row r="332" ht="12.0" customHeight="1">
      <c r="Q332" s="14"/>
    </row>
    <row r="333" ht="12.0" customHeight="1">
      <c r="Q333" s="14"/>
    </row>
    <row r="334" ht="12.0" customHeight="1">
      <c r="Q334" s="14"/>
    </row>
    <row r="335" ht="12.0" customHeight="1">
      <c r="Q335" s="14"/>
    </row>
    <row r="336" ht="12.0" customHeight="1">
      <c r="Q336" s="14"/>
    </row>
    <row r="337" ht="12.0" customHeight="1">
      <c r="Q337" s="14"/>
    </row>
    <row r="338" ht="12.0" customHeight="1">
      <c r="Q338" s="14"/>
    </row>
    <row r="339" ht="12.0" customHeight="1">
      <c r="Q339" s="14"/>
    </row>
    <row r="340" ht="12.0" customHeight="1">
      <c r="Q340" s="14"/>
    </row>
    <row r="341" ht="12.0" customHeight="1">
      <c r="Q341" s="14"/>
    </row>
    <row r="342" ht="12.0" customHeight="1">
      <c r="Q342" s="14"/>
    </row>
    <row r="343" ht="12.0" customHeight="1">
      <c r="Q343" s="14"/>
    </row>
    <row r="344" ht="12.0" customHeight="1">
      <c r="Q344" s="14"/>
    </row>
    <row r="345" ht="12.0" customHeight="1">
      <c r="Q345" s="14"/>
    </row>
    <row r="346" ht="12.0" customHeight="1">
      <c r="Q346" s="14"/>
    </row>
    <row r="347" ht="12.0" customHeight="1">
      <c r="Q347" s="14"/>
    </row>
    <row r="348" ht="12.0" customHeight="1">
      <c r="Q348" s="14"/>
    </row>
    <row r="349" ht="12.0" customHeight="1">
      <c r="Q349" s="14"/>
    </row>
    <row r="350" ht="12.0" customHeight="1">
      <c r="Q350" s="14"/>
    </row>
    <row r="351" ht="12.0" customHeight="1">
      <c r="Q351" s="14"/>
    </row>
    <row r="352" ht="12.0" customHeight="1">
      <c r="Q352" s="14"/>
    </row>
    <row r="353" ht="12.0" customHeight="1">
      <c r="Q353" s="14"/>
    </row>
    <row r="354" ht="12.0" customHeight="1">
      <c r="Q354" s="14"/>
    </row>
    <row r="355" ht="12.0" customHeight="1">
      <c r="Q355" s="14"/>
    </row>
    <row r="356" ht="12.0" customHeight="1">
      <c r="Q356" s="14"/>
    </row>
    <row r="357" ht="12.0" customHeight="1">
      <c r="Q357" s="14"/>
    </row>
    <row r="358" ht="12.0" customHeight="1">
      <c r="Q358" s="14"/>
    </row>
    <row r="359" ht="12.0" customHeight="1">
      <c r="Q359" s="14"/>
    </row>
    <row r="360" ht="12.0" customHeight="1">
      <c r="Q360" s="14"/>
    </row>
    <row r="361" ht="12.0" customHeight="1">
      <c r="Q361" s="14"/>
    </row>
    <row r="362" ht="12.0" customHeight="1">
      <c r="Q362" s="14"/>
    </row>
    <row r="363" ht="12.0" customHeight="1">
      <c r="Q363" s="14"/>
    </row>
    <row r="364" ht="12.0" customHeight="1">
      <c r="Q364" s="14"/>
    </row>
    <row r="365" ht="12.0" customHeight="1">
      <c r="Q365" s="14"/>
    </row>
    <row r="366" ht="12.0" customHeight="1">
      <c r="Q366" s="14"/>
    </row>
    <row r="367" ht="12.0" customHeight="1">
      <c r="Q367" s="14"/>
    </row>
    <row r="368" ht="12.0" customHeight="1">
      <c r="Q368" s="14"/>
    </row>
    <row r="369" ht="12.0" customHeight="1">
      <c r="Q369" s="14"/>
    </row>
    <row r="370" ht="12.0" customHeight="1">
      <c r="Q370" s="14"/>
    </row>
    <row r="371" ht="12.0" customHeight="1">
      <c r="Q371" s="14"/>
    </row>
    <row r="372" ht="12.0" customHeight="1">
      <c r="Q372" s="14"/>
    </row>
    <row r="373" ht="12.0" customHeight="1">
      <c r="Q373" s="14"/>
    </row>
    <row r="374" ht="12.0" customHeight="1">
      <c r="Q374" s="14"/>
    </row>
    <row r="375" ht="12.0" customHeight="1">
      <c r="Q375" s="14"/>
    </row>
    <row r="376" ht="12.0" customHeight="1">
      <c r="Q376" s="14"/>
    </row>
    <row r="377" ht="12.0" customHeight="1">
      <c r="Q377" s="14"/>
    </row>
    <row r="378" ht="12.0" customHeight="1">
      <c r="Q378" s="14"/>
    </row>
    <row r="379" ht="12.0" customHeight="1">
      <c r="Q379" s="14"/>
    </row>
    <row r="380" ht="12.0" customHeight="1">
      <c r="Q380" s="14"/>
    </row>
    <row r="381" ht="12.0" customHeight="1">
      <c r="Q381" s="14"/>
    </row>
    <row r="382" ht="12.0" customHeight="1">
      <c r="Q382" s="14"/>
    </row>
    <row r="383" ht="12.0" customHeight="1">
      <c r="Q383" s="14"/>
    </row>
    <row r="384" ht="12.0" customHeight="1">
      <c r="Q384" s="14"/>
    </row>
    <row r="385" ht="12.0" customHeight="1">
      <c r="Q385" s="14"/>
    </row>
    <row r="386" ht="12.0" customHeight="1">
      <c r="Q386" s="14"/>
    </row>
    <row r="387" ht="12.0" customHeight="1">
      <c r="Q387" s="14"/>
    </row>
    <row r="388" ht="12.0" customHeight="1">
      <c r="Q388" s="14"/>
    </row>
    <row r="389" ht="12.0" customHeight="1">
      <c r="Q389" s="14"/>
    </row>
    <row r="390" ht="12.0" customHeight="1">
      <c r="Q390" s="14"/>
    </row>
    <row r="391" ht="12.0" customHeight="1">
      <c r="Q391" s="14"/>
    </row>
    <row r="392" ht="12.0" customHeight="1">
      <c r="Q392" s="14"/>
    </row>
    <row r="393" ht="12.0" customHeight="1">
      <c r="Q393" s="14"/>
    </row>
    <row r="394" ht="12.0" customHeight="1">
      <c r="Q394" s="14"/>
    </row>
    <row r="395" ht="12.0" customHeight="1">
      <c r="Q395" s="14"/>
    </row>
    <row r="396" ht="12.0" customHeight="1">
      <c r="Q396" s="14"/>
    </row>
    <row r="397" ht="12.0" customHeight="1">
      <c r="Q397" s="14"/>
    </row>
    <row r="398" ht="12.0" customHeight="1">
      <c r="Q398" s="14"/>
    </row>
    <row r="399" ht="12.0" customHeight="1">
      <c r="Q399" s="14"/>
    </row>
    <row r="400" ht="12.0" customHeight="1">
      <c r="Q400" s="14"/>
    </row>
    <row r="401" ht="12.0" customHeight="1">
      <c r="Q401" s="14"/>
    </row>
    <row r="402" ht="12.0" customHeight="1">
      <c r="Q402" s="14"/>
    </row>
    <row r="403" ht="12.0" customHeight="1">
      <c r="Q403" s="14"/>
    </row>
    <row r="404" ht="12.0" customHeight="1">
      <c r="Q404" s="14"/>
    </row>
    <row r="405" ht="12.0" customHeight="1">
      <c r="Q405" s="14"/>
    </row>
    <row r="406" ht="12.0" customHeight="1">
      <c r="Q406" s="14"/>
    </row>
    <row r="407" ht="12.0" customHeight="1">
      <c r="Q407" s="14"/>
    </row>
    <row r="408" ht="12.0" customHeight="1">
      <c r="Q408" s="14"/>
    </row>
    <row r="409" ht="12.0" customHeight="1">
      <c r="Q409" s="14"/>
    </row>
    <row r="410" ht="12.0" customHeight="1">
      <c r="Q410" s="14"/>
    </row>
    <row r="411" ht="12.0" customHeight="1">
      <c r="Q411" s="14"/>
    </row>
    <row r="412" ht="12.0" customHeight="1">
      <c r="Q412" s="14"/>
    </row>
    <row r="413" ht="12.0" customHeight="1">
      <c r="Q413" s="14"/>
    </row>
    <row r="414" ht="12.0" customHeight="1">
      <c r="Q414" s="14"/>
    </row>
    <row r="415" ht="12.0" customHeight="1">
      <c r="Q415" s="14"/>
    </row>
    <row r="416" ht="12.0" customHeight="1">
      <c r="Q416" s="14"/>
    </row>
    <row r="417" ht="12.0" customHeight="1">
      <c r="Q417" s="14"/>
    </row>
    <row r="418" ht="12.0" customHeight="1">
      <c r="Q418" s="14"/>
    </row>
    <row r="419" ht="12.0" customHeight="1">
      <c r="Q419" s="14"/>
    </row>
    <row r="420" ht="12.0" customHeight="1">
      <c r="Q420" s="14"/>
    </row>
    <row r="421" ht="12.0" customHeight="1">
      <c r="Q421" s="14"/>
    </row>
    <row r="422" ht="12.0" customHeight="1">
      <c r="Q422" s="14"/>
    </row>
    <row r="423" ht="12.0" customHeight="1">
      <c r="Q423" s="14"/>
    </row>
    <row r="424" ht="12.0" customHeight="1">
      <c r="Q424" s="14"/>
    </row>
    <row r="425" ht="12.0" customHeight="1">
      <c r="Q425" s="14"/>
    </row>
    <row r="426" ht="12.0" customHeight="1">
      <c r="Q426" s="14"/>
    </row>
    <row r="427" ht="12.0" customHeight="1">
      <c r="Q427" s="14"/>
    </row>
    <row r="428" ht="12.0" customHeight="1">
      <c r="Q428" s="14"/>
    </row>
    <row r="429" ht="12.0" customHeight="1">
      <c r="Q429" s="14"/>
    </row>
    <row r="430" ht="12.0" customHeight="1">
      <c r="Q430" s="14"/>
    </row>
    <row r="431" ht="12.0" customHeight="1">
      <c r="Q431" s="14"/>
    </row>
    <row r="432" ht="12.0" customHeight="1">
      <c r="Q432" s="14"/>
    </row>
    <row r="433" ht="12.0" customHeight="1">
      <c r="Q433" s="14"/>
    </row>
    <row r="434" ht="12.0" customHeight="1">
      <c r="Q434" s="14"/>
    </row>
    <row r="435" ht="12.0" customHeight="1">
      <c r="Q435" s="14"/>
    </row>
    <row r="436" ht="12.0" customHeight="1">
      <c r="Q436" s="14"/>
    </row>
    <row r="437" ht="12.0" customHeight="1">
      <c r="Q437" s="14"/>
    </row>
    <row r="438" ht="12.0" customHeight="1">
      <c r="Q438" s="14"/>
    </row>
    <row r="439" ht="12.0" customHeight="1">
      <c r="Q439" s="14"/>
    </row>
    <row r="440" ht="12.0" customHeight="1">
      <c r="Q440" s="14"/>
    </row>
    <row r="441" ht="12.0" customHeight="1">
      <c r="Q441" s="14"/>
    </row>
    <row r="442" ht="12.0" customHeight="1">
      <c r="Q442" s="14"/>
    </row>
    <row r="443" ht="12.0" customHeight="1">
      <c r="Q443" s="14"/>
    </row>
    <row r="444" ht="12.0" customHeight="1">
      <c r="Q444" s="14"/>
    </row>
    <row r="445" ht="12.0" customHeight="1">
      <c r="Q445" s="14"/>
    </row>
    <row r="446" ht="12.0" customHeight="1">
      <c r="Q446" s="14"/>
    </row>
    <row r="447" ht="12.0" customHeight="1">
      <c r="Q447" s="14"/>
    </row>
    <row r="448" ht="12.0" customHeight="1">
      <c r="Q448" s="14"/>
    </row>
    <row r="449" ht="12.0" customHeight="1">
      <c r="Q449" s="14"/>
    </row>
    <row r="450" ht="12.0" customHeight="1">
      <c r="Q450" s="14"/>
    </row>
    <row r="451" ht="12.0" customHeight="1">
      <c r="Q451" s="14"/>
    </row>
    <row r="452" ht="12.0" customHeight="1">
      <c r="Q452" s="14"/>
    </row>
    <row r="453" ht="12.0" customHeight="1">
      <c r="Q453" s="14"/>
    </row>
    <row r="454" ht="12.0" customHeight="1">
      <c r="Q454" s="14"/>
    </row>
    <row r="455" ht="12.0" customHeight="1">
      <c r="Q455" s="14"/>
    </row>
    <row r="456" ht="12.0" customHeight="1">
      <c r="Q456" s="14"/>
    </row>
    <row r="457" ht="12.0" customHeight="1">
      <c r="Q457" s="14"/>
    </row>
    <row r="458" ht="12.0" customHeight="1">
      <c r="Q458" s="14"/>
    </row>
    <row r="459" ht="12.0" customHeight="1">
      <c r="Q459" s="14"/>
    </row>
    <row r="460" ht="12.0" customHeight="1">
      <c r="Q460" s="14"/>
    </row>
    <row r="461" ht="12.0" customHeight="1">
      <c r="Q461" s="14"/>
    </row>
    <row r="462" ht="12.0" customHeight="1">
      <c r="Q462" s="14"/>
    </row>
    <row r="463" ht="12.0" customHeight="1">
      <c r="Q463" s="14"/>
    </row>
    <row r="464" ht="12.0" customHeight="1">
      <c r="Q464" s="14"/>
    </row>
    <row r="465" ht="12.0" customHeight="1">
      <c r="Q465" s="14"/>
    </row>
    <row r="466" ht="12.0" customHeight="1">
      <c r="Q466" s="14"/>
    </row>
    <row r="467" ht="12.0" customHeight="1">
      <c r="Q467" s="14"/>
    </row>
    <row r="468" ht="12.0" customHeight="1">
      <c r="Q468" s="14"/>
    </row>
    <row r="469" ht="12.0" customHeight="1">
      <c r="Q469" s="14"/>
    </row>
    <row r="470" ht="12.0" customHeight="1">
      <c r="Q470" s="14"/>
    </row>
    <row r="471" ht="12.0" customHeight="1">
      <c r="Q471" s="14"/>
    </row>
    <row r="472" ht="12.0" customHeight="1">
      <c r="Q472" s="14"/>
    </row>
    <row r="473" ht="12.0" customHeight="1">
      <c r="Q473" s="14"/>
    </row>
    <row r="474" ht="12.0" customHeight="1">
      <c r="Q474" s="14"/>
    </row>
    <row r="475" ht="12.0" customHeight="1">
      <c r="Q475" s="14"/>
    </row>
    <row r="476" ht="12.0" customHeight="1">
      <c r="Q476" s="14"/>
    </row>
    <row r="477" ht="12.0" customHeight="1">
      <c r="Q477" s="14"/>
    </row>
    <row r="478" ht="12.0" customHeight="1">
      <c r="Q478" s="14"/>
    </row>
    <row r="479" ht="12.0" customHeight="1">
      <c r="Q479" s="14"/>
    </row>
    <row r="480" ht="12.0" customHeight="1">
      <c r="Q480" s="14"/>
    </row>
    <row r="481" ht="12.0" customHeight="1">
      <c r="Q481" s="14"/>
    </row>
    <row r="482" ht="12.0" customHeight="1">
      <c r="Q482" s="14"/>
    </row>
    <row r="483" ht="12.0" customHeight="1">
      <c r="Q483" s="14"/>
    </row>
    <row r="484" ht="12.0" customHeight="1">
      <c r="Q484" s="14"/>
    </row>
    <row r="485" ht="12.0" customHeight="1">
      <c r="Q485" s="14"/>
    </row>
    <row r="486" ht="12.0" customHeight="1">
      <c r="Q486" s="14"/>
    </row>
    <row r="487" ht="12.0" customHeight="1">
      <c r="Q487" s="14"/>
    </row>
    <row r="488" ht="12.0" customHeight="1">
      <c r="Q488" s="14"/>
    </row>
    <row r="489" ht="12.0" customHeight="1">
      <c r="Q489" s="14"/>
    </row>
    <row r="490" ht="12.0" customHeight="1">
      <c r="Q490" s="14"/>
    </row>
    <row r="491" ht="12.0" customHeight="1">
      <c r="Q491" s="14"/>
    </row>
    <row r="492" ht="12.0" customHeight="1">
      <c r="Q492" s="14"/>
    </row>
    <row r="493" ht="12.0" customHeight="1">
      <c r="Q493" s="14"/>
    </row>
    <row r="494" ht="12.0" customHeight="1">
      <c r="Q494" s="14"/>
    </row>
    <row r="495" ht="12.0" customHeight="1">
      <c r="Q495" s="14"/>
    </row>
    <row r="496" ht="12.0" customHeight="1">
      <c r="Q496" s="14"/>
    </row>
    <row r="497" ht="12.0" customHeight="1">
      <c r="Q497" s="14"/>
    </row>
    <row r="498" ht="12.0" customHeight="1">
      <c r="Q498" s="14"/>
    </row>
    <row r="499" ht="12.0" customHeight="1">
      <c r="Q499" s="14"/>
    </row>
    <row r="500" ht="12.0" customHeight="1">
      <c r="Q500" s="14"/>
    </row>
    <row r="501" ht="12.0" customHeight="1">
      <c r="Q501" s="14"/>
    </row>
    <row r="502" ht="12.0" customHeight="1">
      <c r="Q502" s="14"/>
    </row>
    <row r="503" ht="12.0" customHeight="1">
      <c r="Q503" s="14"/>
    </row>
    <row r="504" ht="12.0" customHeight="1">
      <c r="Q504" s="14"/>
    </row>
    <row r="505" ht="12.0" customHeight="1">
      <c r="Q505" s="14"/>
    </row>
    <row r="506" ht="12.0" customHeight="1">
      <c r="Q506" s="14"/>
    </row>
    <row r="507" ht="12.0" customHeight="1">
      <c r="Q507" s="14"/>
    </row>
    <row r="508" ht="12.0" customHeight="1">
      <c r="Q508" s="14"/>
    </row>
    <row r="509" ht="12.0" customHeight="1">
      <c r="Q509" s="14"/>
    </row>
    <row r="510" ht="12.0" customHeight="1">
      <c r="Q510" s="14"/>
    </row>
    <row r="511" ht="12.0" customHeight="1">
      <c r="Q511" s="14"/>
    </row>
    <row r="512" ht="12.0" customHeight="1">
      <c r="Q512" s="14"/>
    </row>
    <row r="513" ht="12.0" customHeight="1">
      <c r="Q513" s="14"/>
    </row>
    <row r="514" ht="12.0" customHeight="1">
      <c r="Q514" s="14"/>
    </row>
    <row r="515" ht="12.0" customHeight="1">
      <c r="Q515" s="14"/>
    </row>
    <row r="516" ht="12.0" customHeight="1">
      <c r="Q516" s="14"/>
    </row>
    <row r="517" ht="12.0" customHeight="1">
      <c r="Q517" s="14"/>
    </row>
    <row r="518" ht="12.0" customHeight="1">
      <c r="Q518" s="14"/>
    </row>
    <row r="519" ht="12.0" customHeight="1">
      <c r="Q519" s="14"/>
    </row>
    <row r="520" ht="12.0" customHeight="1">
      <c r="Q520" s="14"/>
    </row>
    <row r="521" ht="12.0" customHeight="1">
      <c r="Q521" s="14"/>
    </row>
    <row r="522" ht="12.0" customHeight="1">
      <c r="Q522" s="14"/>
    </row>
    <row r="523" ht="12.0" customHeight="1">
      <c r="Q523" s="14"/>
    </row>
    <row r="524" ht="12.0" customHeight="1">
      <c r="Q524" s="14"/>
    </row>
    <row r="525" ht="12.0" customHeight="1">
      <c r="Q525" s="14"/>
    </row>
    <row r="526" ht="12.0" customHeight="1">
      <c r="Q526" s="14"/>
    </row>
    <row r="527" ht="12.0" customHeight="1">
      <c r="Q527" s="14"/>
    </row>
    <row r="528" ht="12.0" customHeight="1">
      <c r="Q528" s="14"/>
    </row>
    <row r="529" ht="12.0" customHeight="1">
      <c r="Q529" s="14"/>
    </row>
    <row r="530" ht="12.0" customHeight="1">
      <c r="Q530" s="14"/>
    </row>
    <row r="531" ht="12.0" customHeight="1">
      <c r="Q531" s="14"/>
    </row>
    <row r="532" ht="12.0" customHeight="1">
      <c r="Q532" s="14"/>
    </row>
    <row r="533" ht="12.0" customHeight="1">
      <c r="Q533" s="14"/>
    </row>
    <row r="534" ht="12.0" customHeight="1">
      <c r="Q534" s="14"/>
    </row>
    <row r="535" ht="12.0" customHeight="1">
      <c r="Q535" s="14"/>
    </row>
    <row r="536" ht="12.0" customHeight="1">
      <c r="Q536" s="14"/>
    </row>
    <row r="537" ht="12.0" customHeight="1">
      <c r="Q537" s="14"/>
    </row>
    <row r="538" ht="12.0" customHeight="1">
      <c r="Q538" s="14"/>
    </row>
    <row r="539" ht="12.0" customHeight="1">
      <c r="Q539" s="14"/>
    </row>
    <row r="540" ht="12.0" customHeight="1">
      <c r="Q540" s="14"/>
    </row>
    <row r="541" ht="12.0" customHeight="1">
      <c r="Q541" s="14"/>
    </row>
    <row r="542" ht="12.0" customHeight="1">
      <c r="Q542" s="14"/>
    </row>
    <row r="543" ht="12.0" customHeight="1">
      <c r="Q543" s="14"/>
    </row>
    <row r="544" ht="12.0" customHeight="1">
      <c r="Q544" s="14"/>
    </row>
    <row r="545" ht="12.0" customHeight="1">
      <c r="Q545" s="14"/>
    </row>
    <row r="546" ht="12.0" customHeight="1">
      <c r="Q546" s="14"/>
    </row>
    <row r="547" ht="12.0" customHeight="1">
      <c r="Q547" s="14"/>
    </row>
    <row r="548" ht="12.0" customHeight="1">
      <c r="Q548" s="14"/>
    </row>
    <row r="549" ht="12.0" customHeight="1">
      <c r="Q549" s="14"/>
    </row>
    <row r="550" ht="12.0" customHeight="1">
      <c r="Q550" s="14"/>
    </row>
    <row r="551" ht="12.0" customHeight="1">
      <c r="Q551" s="14"/>
    </row>
    <row r="552" ht="12.0" customHeight="1">
      <c r="Q552" s="14"/>
    </row>
    <row r="553" ht="12.0" customHeight="1">
      <c r="Q553" s="14"/>
    </row>
    <row r="554" ht="12.0" customHeight="1">
      <c r="Q554" s="14"/>
    </row>
    <row r="555" ht="12.0" customHeight="1">
      <c r="Q555" s="14"/>
    </row>
    <row r="556" ht="12.0" customHeight="1">
      <c r="Q556" s="14"/>
    </row>
    <row r="557" ht="12.0" customHeight="1">
      <c r="Q557" s="14"/>
    </row>
    <row r="558" ht="12.0" customHeight="1">
      <c r="Q558" s="14"/>
    </row>
    <row r="559" ht="12.0" customHeight="1">
      <c r="Q559" s="14"/>
    </row>
    <row r="560" ht="12.0" customHeight="1">
      <c r="Q560" s="14"/>
    </row>
    <row r="561" ht="12.0" customHeight="1">
      <c r="Q561" s="14"/>
    </row>
    <row r="562" ht="12.0" customHeight="1">
      <c r="Q562" s="14"/>
    </row>
    <row r="563" ht="12.0" customHeight="1">
      <c r="Q563" s="14"/>
    </row>
    <row r="564" ht="12.0" customHeight="1">
      <c r="Q564" s="14"/>
    </row>
    <row r="565" ht="12.0" customHeight="1">
      <c r="Q565" s="14"/>
    </row>
    <row r="566" ht="12.0" customHeight="1">
      <c r="Q566" s="14"/>
    </row>
    <row r="567" ht="12.0" customHeight="1">
      <c r="Q567" s="14"/>
    </row>
    <row r="568" ht="12.0" customHeight="1">
      <c r="Q568" s="14"/>
    </row>
    <row r="569" ht="12.0" customHeight="1">
      <c r="Q569" s="14"/>
    </row>
    <row r="570" ht="12.0" customHeight="1">
      <c r="Q570" s="14"/>
    </row>
    <row r="571" ht="12.0" customHeight="1">
      <c r="Q571" s="14"/>
    </row>
    <row r="572" ht="12.0" customHeight="1">
      <c r="Q572" s="14"/>
    </row>
    <row r="573" ht="12.0" customHeight="1">
      <c r="Q573" s="14"/>
    </row>
    <row r="574" ht="12.0" customHeight="1">
      <c r="Q574" s="14"/>
    </row>
    <row r="575" ht="12.0" customHeight="1">
      <c r="Q575" s="14"/>
    </row>
    <row r="576" ht="12.0" customHeight="1">
      <c r="Q576" s="14"/>
    </row>
    <row r="577" ht="12.0" customHeight="1">
      <c r="Q577" s="14"/>
    </row>
    <row r="578" ht="12.0" customHeight="1">
      <c r="Q578" s="14"/>
    </row>
    <row r="579" ht="12.0" customHeight="1">
      <c r="Q579" s="14"/>
    </row>
    <row r="580" ht="12.0" customHeight="1">
      <c r="Q580" s="14"/>
    </row>
    <row r="581" ht="12.0" customHeight="1">
      <c r="Q581" s="14"/>
    </row>
    <row r="582" ht="12.0" customHeight="1">
      <c r="Q582" s="14"/>
    </row>
    <row r="583" ht="12.0" customHeight="1">
      <c r="Q583" s="14"/>
    </row>
    <row r="584" ht="12.0" customHeight="1">
      <c r="Q584" s="14"/>
    </row>
    <row r="585" ht="12.0" customHeight="1">
      <c r="Q585" s="14"/>
    </row>
    <row r="586" ht="12.0" customHeight="1">
      <c r="Q586" s="14"/>
    </row>
    <row r="587" ht="12.0" customHeight="1">
      <c r="Q587" s="14"/>
    </row>
    <row r="588" ht="12.0" customHeight="1">
      <c r="Q588" s="14"/>
    </row>
    <row r="589" ht="12.0" customHeight="1">
      <c r="Q589" s="14"/>
    </row>
    <row r="590" ht="12.0" customHeight="1">
      <c r="Q590" s="14"/>
    </row>
    <row r="591" ht="12.0" customHeight="1">
      <c r="Q591" s="14"/>
    </row>
    <row r="592" ht="12.0" customHeight="1">
      <c r="Q592" s="14"/>
    </row>
    <row r="593" ht="12.0" customHeight="1">
      <c r="Q593" s="14"/>
    </row>
    <row r="594" ht="12.0" customHeight="1">
      <c r="Q594" s="14"/>
    </row>
    <row r="595" ht="12.0" customHeight="1">
      <c r="Q595" s="14"/>
    </row>
    <row r="596" ht="12.0" customHeight="1">
      <c r="Q596" s="14"/>
    </row>
    <row r="597" ht="12.0" customHeight="1">
      <c r="Q597" s="14"/>
    </row>
    <row r="598" ht="12.0" customHeight="1">
      <c r="Q598" s="14"/>
    </row>
    <row r="599" ht="12.0" customHeight="1">
      <c r="Q599" s="14"/>
    </row>
    <row r="600" ht="12.0" customHeight="1">
      <c r="Q600" s="14"/>
    </row>
    <row r="601" ht="12.0" customHeight="1">
      <c r="Q601" s="14"/>
    </row>
    <row r="602" ht="12.0" customHeight="1">
      <c r="Q602" s="14"/>
    </row>
    <row r="603" ht="12.0" customHeight="1">
      <c r="Q603" s="14"/>
    </row>
    <row r="604" ht="12.0" customHeight="1">
      <c r="Q604" s="14"/>
    </row>
    <row r="605" ht="12.0" customHeight="1">
      <c r="Q605" s="14"/>
    </row>
    <row r="606" ht="12.0" customHeight="1">
      <c r="Q606" s="14"/>
    </row>
    <row r="607" ht="12.0" customHeight="1">
      <c r="Q607" s="14"/>
    </row>
    <row r="608" ht="12.0" customHeight="1">
      <c r="Q608" s="14"/>
    </row>
    <row r="609" ht="12.0" customHeight="1">
      <c r="Q609" s="14"/>
    </row>
    <row r="610" ht="12.0" customHeight="1">
      <c r="Q610" s="14"/>
    </row>
    <row r="611" ht="12.0" customHeight="1">
      <c r="Q611" s="14"/>
    </row>
    <row r="612" ht="12.0" customHeight="1">
      <c r="Q612" s="14"/>
    </row>
    <row r="613" ht="12.0" customHeight="1">
      <c r="Q613" s="14"/>
    </row>
    <row r="614" ht="12.0" customHeight="1">
      <c r="Q614" s="14"/>
    </row>
    <row r="615" ht="12.0" customHeight="1">
      <c r="Q615" s="14"/>
    </row>
    <row r="616" ht="12.0" customHeight="1">
      <c r="Q616" s="14"/>
    </row>
    <row r="617" ht="12.0" customHeight="1">
      <c r="Q617" s="14"/>
    </row>
    <row r="618" ht="12.0" customHeight="1">
      <c r="Q618" s="14"/>
    </row>
    <row r="619" ht="12.0" customHeight="1">
      <c r="Q619" s="14"/>
    </row>
    <row r="620" ht="12.0" customHeight="1">
      <c r="Q620" s="14"/>
    </row>
    <row r="621" ht="12.0" customHeight="1">
      <c r="Q621" s="14"/>
    </row>
    <row r="622" ht="12.0" customHeight="1">
      <c r="Q622" s="14"/>
    </row>
    <row r="623" ht="12.0" customHeight="1">
      <c r="Q623" s="14"/>
    </row>
    <row r="624" ht="12.0" customHeight="1">
      <c r="Q624" s="14"/>
    </row>
    <row r="625" ht="12.0" customHeight="1">
      <c r="Q625" s="14"/>
    </row>
    <row r="626" ht="12.0" customHeight="1">
      <c r="Q626" s="14"/>
    </row>
    <row r="627" ht="12.0" customHeight="1">
      <c r="Q627" s="14"/>
    </row>
    <row r="628" ht="12.0" customHeight="1">
      <c r="Q628" s="14"/>
    </row>
    <row r="629" ht="12.0" customHeight="1">
      <c r="Q629" s="14"/>
    </row>
    <row r="630" ht="12.0" customHeight="1">
      <c r="Q630" s="14"/>
    </row>
    <row r="631" ht="12.0" customHeight="1">
      <c r="Q631" s="14"/>
    </row>
    <row r="632" ht="12.0" customHeight="1">
      <c r="Q632" s="14"/>
    </row>
    <row r="633" ht="12.0" customHeight="1">
      <c r="Q633" s="14"/>
    </row>
    <row r="634" ht="12.0" customHeight="1">
      <c r="Q634" s="14"/>
    </row>
    <row r="635" ht="12.0" customHeight="1">
      <c r="Q635" s="14"/>
    </row>
    <row r="636" ht="12.0" customHeight="1">
      <c r="Q636" s="14"/>
    </row>
    <row r="637" ht="12.0" customHeight="1">
      <c r="Q637" s="14"/>
    </row>
    <row r="638" ht="12.0" customHeight="1">
      <c r="Q638" s="14"/>
    </row>
    <row r="639" ht="12.0" customHeight="1">
      <c r="Q639" s="14"/>
    </row>
    <row r="640" ht="12.0" customHeight="1">
      <c r="Q640" s="14"/>
    </row>
    <row r="641" ht="12.0" customHeight="1">
      <c r="Q641" s="14"/>
    </row>
    <row r="642" ht="12.0" customHeight="1">
      <c r="Q642" s="14"/>
    </row>
    <row r="643" ht="12.0" customHeight="1">
      <c r="Q643" s="14"/>
    </row>
    <row r="644" ht="12.0" customHeight="1">
      <c r="Q644" s="14"/>
    </row>
    <row r="645" ht="12.0" customHeight="1">
      <c r="Q645" s="14"/>
    </row>
    <row r="646" ht="12.0" customHeight="1">
      <c r="Q646" s="14"/>
    </row>
    <row r="647" ht="12.0" customHeight="1">
      <c r="Q647" s="14"/>
    </row>
    <row r="648" ht="12.0" customHeight="1">
      <c r="Q648" s="14"/>
    </row>
    <row r="649" ht="12.0" customHeight="1">
      <c r="Q649" s="14"/>
    </row>
    <row r="650" ht="12.0" customHeight="1">
      <c r="Q650" s="14"/>
    </row>
    <row r="651" ht="12.0" customHeight="1">
      <c r="Q651" s="14"/>
    </row>
    <row r="652" ht="12.0" customHeight="1">
      <c r="Q652" s="14"/>
    </row>
    <row r="653" ht="12.0" customHeight="1">
      <c r="Q653" s="14"/>
    </row>
    <row r="654" ht="12.0" customHeight="1">
      <c r="Q654" s="14"/>
    </row>
    <row r="655" ht="12.0" customHeight="1">
      <c r="Q655" s="14"/>
    </row>
    <row r="656" ht="12.0" customHeight="1">
      <c r="Q656" s="14"/>
    </row>
    <row r="657" ht="12.0" customHeight="1">
      <c r="Q657" s="14"/>
    </row>
    <row r="658" ht="12.0" customHeight="1">
      <c r="Q658" s="14"/>
    </row>
    <row r="659" ht="12.0" customHeight="1">
      <c r="Q659" s="14"/>
    </row>
    <row r="660" ht="12.0" customHeight="1">
      <c r="Q660" s="14"/>
    </row>
    <row r="661" ht="12.0" customHeight="1">
      <c r="Q661" s="14"/>
    </row>
    <row r="662" ht="12.0" customHeight="1">
      <c r="Q662" s="14"/>
    </row>
    <row r="663" ht="12.0" customHeight="1">
      <c r="Q663" s="14"/>
    </row>
    <row r="664" ht="12.0" customHeight="1">
      <c r="Q664" s="14"/>
    </row>
    <row r="665" ht="12.0" customHeight="1">
      <c r="Q665" s="14"/>
    </row>
    <row r="666" ht="12.0" customHeight="1">
      <c r="Q666" s="14"/>
    </row>
    <row r="667" ht="12.0" customHeight="1">
      <c r="Q667" s="14"/>
    </row>
    <row r="668" ht="12.0" customHeight="1">
      <c r="Q668" s="14"/>
    </row>
    <row r="669" ht="12.0" customHeight="1">
      <c r="Q669" s="14"/>
    </row>
    <row r="670" ht="12.0" customHeight="1">
      <c r="Q670" s="14"/>
    </row>
    <row r="671" ht="12.0" customHeight="1">
      <c r="Q671" s="14"/>
    </row>
    <row r="672" ht="12.0" customHeight="1">
      <c r="Q672" s="14"/>
    </row>
    <row r="673" ht="12.0" customHeight="1">
      <c r="Q673" s="14"/>
    </row>
    <row r="674" ht="12.0" customHeight="1">
      <c r="Q674" s="14"/>
    </row>
    <row r="675" ht="12.0" customHeight="1">
      <c r="Q675" s="14"/>
    </row>
    <row r="676" ht="12.0" customHeight="1">
      <c r="Q676" s="14"/>
    </row>
    <row r="677" ht="12.0" customHeight="1">
      <c r="Q677" s="14"/>
    </row>
    <row r="678" ht="12.0" customHeight="1">
      <c r="Q678" s="14"/>
    </row>
    <row r="679" ht="12.0" customHeight="1">
      <c r="Q679" s="14"/>
    </row>
    <row r="680" ht="12.0" customHeight="1">
      <c r="Q680" s="14"/>
    </row>
    <row r="681" ht="12.0" customHeight="1">
      <c r="Q681" s="14"/>
    </row>
    <row r="682" ht="12.0" customHeight="1">
      <c r="Q682" s="14"/>
    </row>
    <row r="683" ht="12.0" customHeight="1">
      <c r="Q683" s="14"/>
    </row>
    <row r="684" ht="12.0" customHeight="1">
      <c r="Q684" s="14"/>
    </row>
    <row r="685" ht="12.0" customHeight="1">
      <c r="Q685" s="14"/>
    </row>
    <row r="686" ht="12.0" customHeight="1">
      <c r="Q686" s="14"/>
    </row>
    <row r="687" ht="12.0" customHeight="1">
      <c r="Q687" s="14"/>
    </row>
    <row r="688" ht="12.0" customHeight="1">
      <c r="Q688" s="14"/>
    </row>
    <row r="689" ht="12.0" customHeight="1">
      <c r="Q689" s="14"/>
    </row>
    <row r="690" ht="12.0" customHeight="1">
      <c r="Q690" s="14"/>
    </row>
    <row r="691" ht="12.0" customHeight="1">
      <c r="Q691" s="14"/>
    </row>
    <row r="692" ht="12.0" customHeight="1">
      <c r="Q692" s="14"/>
    </row>
    <row r="693" ht="12.0" customHeight="1">
      <c r="Q693" s="14"/>
    </row>
    <row r="694" ht="12.0" customHeight="1">
      <c r="Q694" s="14"/>
    </row>
    <row r="695" ht="12.0" customHeight="1">
      <c r="Q695" s="14"/>
    </row>
    <row r="696" ht="12.0" customHeight="1">
      <c r="Q696" s="14"/>
    </row>
    <row r="697" ht="12.0" customHeight="1">
      <c r="Q697" s="14"/>
    </row>
    <row r="698" ht="12.0" customHeight="1">
      <c r="Q698" s="14"/>
    </row>
    <row r="699" ht="12.0" customHeight="1">
      <c r="Q699" s="14"/>
    </row>
    <row r="700" ht="12.0" customHeight="1">
      <c r="Q700" s="14"/>
    </row>
    <row r="701" ht="12.0" customHeight="1">
      <c r="Q701" s="14"/>
    </row>
    <row r="702" ht="12.0" customHeight="1">
      <c r="Q702" s="14"/>
    </row>
    <row r="703" ht="12.0" customHeight="1">
      <c r="Q703" s="14"/>
    </row>
    <row r="704" ht="12.0" customHeight="1">
      <c r="Q704" s="14"/>
    </row>
    <row r="705" ht="12.0" customHeight="1">
      <c r="Q705" s="14"/>
    </row>
    <row r="706" ht="12.0" customHeight="1">
      <c r="Q706" s="14"/>
    </row>
    <row r="707" ht="12.0" customHeight="1">
      <c r="Q707" s="14"/>
    </row>
    <row r="708" ht="12.0" customHeight="1">
      <c r="Q708" s="14"/>
    </row>
    <row r="709" ht="12.0" customHeight="1">
      <c r="Q709" s="14"/>
    </row>
    <row r="710" ht="12.0" customHeight="1">
      <c r="Q710" s="14"/>
    </row>
    <row r="711" ht="12.0" customHeight="1">
      <c r="Q711" s="14"/>
    </row>
    <row r="712" ht="12.0" customHeight="1">
      <c r="Q712" s="14"/>
    </row>
    <row r="713" ht="12.0" customHeight="1">
      <c r="Q713" s="14"/>
    </row>
    <row r="714" ht="12.0" customHeight="1">
      <c r="Q714" s="14"/>
    </row>
    <row r="715" ht="12.0" customHeight="1">
      <c r="Q715" s="14"/>
    </row>
    <row r="716" ht="12.0" customHeight="1">
      <c r="Q716" s="14"/>
    </row>
    <row r="717" ht="12.0" customHeight="1">
      <c r="Q717" s="14"/>
    </row>
    <row r="718" ht="12.0" customHeight="1">
      <c r="Q718" s="14"/>
    </row>
    <row r="719" ht="12.0" customHeight="1">
      <c r="Q719" s="14"/>
    </row>
    <row r="720" ht="12.0" customHeight="1">
      <c r="Q720" s="14"/>
    </row>
    <row r="721" ht="12.0" customHeight="1">
      <c r="Q721" s="14"/>
    </row>
    <row r="722" ht="12.0" customHeight="1">
      <c r="Q722" s="14"/>
    </row>
    <row r="723" ht="12.0" customHeight="1">
      <c r="Q723" s="14"/>
    </row>
    <row r="724" ht="12.0" customHeight="1">
      <c r="Q724" s="14"/>
    </row>
    <row r="725" ht="12.0" customHeight="1">
      <c r="Q725" s="14"/>
    </row>
    <row r="726" ht="12.0" customHeight="1">
      <c r="Q726" s="14"/>
    </row>
    <row r="727" ht="12.0" customHeight="1">
      <c r="Q727" s="14"/>
    </row>
    <row r="728" ht="12.0" customHeight="1">
      <c r="Q728" s="14"/>
    </row>
    <row r="729" ht="12.0" customHeight="1">
      <c r="Q729" s="14"/>
    </row>
    <row r="730" ht="12.0" customHeight="1">
      <c r="Q730" s="14"/>
    </row>
    <row r="731" ht="12.0" customHeight="1">
      <c r="Q731" s="14"/>
    </row>
    <row r="732" ht="12.0" customHeight="1">
      <c r="Q732" s="14"/>
    </row>
    <row r="733" ht="12.0" customHeight="1">
      <c r="Q733" s="14"/>
    </row>
    <row r="734" ht="12.0" customHeight="1">
      <c r="Q734" s="14"/>
    </row>
    <row r="735" ht="12.0" customHeight="1">
      <c r="Q735" s="14"/>
    </row>
    <row r="736" ht="12.0" customHeight="1">
      <c r="Q736" s="14"/>
    </row>
    <row r="737" ht="12.0" customHeight="1">
      <c r="Q737" s="14"/>
    </row>
    <row r="738" ht="12.0" customHeight="1">
      <c r="Q738" s="14"/>
    </row>
    <row r="739" ht="12.0" customHeight="1">
      <c r="Q739" s="14"/>
    </row>
    <row r="740" ht="12.0" customHeight="1">
      <c r="Q740" s="14"/>
    </row>
    <row r="741" ht="12.0" customHeight="1">
      <c r="Q741" s="14"/>
    </row>
    <row r="742" ht="12.0" customHeight="1">
      <c r="Q742" s="14"/>
    </row>
    <row r="743" ht="12.0" customHeight="1">
      <c r="Q743" s="14"/>
    </row>
    <row r="744" ht="12.0" customHeight="1">
      <c r="Q744" s="14"/>
    </row>
    <row r="745" ht="12.0" customHeight="1">
      <c r="Q745" s="14"/>
    </row>
    <row r="746" ht="12.0" customHeight="1">
      <c r="Q746" s="14"/>
    </row>
    <row r="747" ht="12.0" customHeight="1">
      <c r="Q747" s="14"/>
    </row>
    <row r="748" ht="12.0" customHeight="1">
      <c r="Q748" s="14"/>
    </row>
    <row r="749" ht="12.0" customHeight="1">
      <c r="Q749" s="14"/>
    </row>
    <row r="750" ht="12.0" customHeight="1">
      <c r="Q750" s="14"/>
    </row>
    <row r="751" ht="12.0" customHeight="1">
      <c r="Q751" s="14"/>
    </row>
    <row r="752" ht="12.0" customHeight="1">
      <c r="Q752" s="14"/>
    </row>
    <row r="753" ht="12.0" customHeight="1">
      <c r="Q753" s="14"/>
    </row>
    <row r="754" ht="12.0" customHeight="1">
      <c r="Q754" s="14"/>
    </row>
    <row r="755" ht="12.0" customHeight="1">
      <c r="Q755" s="14"/>
    </row>
    <row r="756" ht="12.0" customHeight="1">
      <c r="Q756" s="14"/>
    </row>
    <row r="757" ht="12.0" customHeight="1">
      <c r="Q757" s="14"/>
    </row>
    <row r="758" ht="12.0" customHeight="1">
      <c r="Q758" s="14"/>
    </row>
    <row r="759" ht="12.0" customHeight="1">
      <c r="Q759" s="14"/>
    </row>
    <row r="760" ht="12.0" customHeight="1">
      <c r="Q760" s="14"/>
    </row>
    <row r="761" ht="12.0" customHeight="1">
      <c r="Q761" s="14"/>
    </row>
    <row r="762" ht="12.0" customHeight="1">
      <c r="Q762" s="14"/>
    </row>
    <row r="763" ht="12.0" customHeight="1">
      <c r="Q763" s="14"/>
    </row>
    <row r="764" ht="12.0" customHeight="1">
      <c r="Q764" s="14"/>
    </row>
    <row r="765" ht="12.0" customHeight="1">
      <c r="Q765" s="14"/>
    </row>
    <row r="766" ht="12.0" customHeight="1">
      <c r="Q766" s="14"/>
    </row>
    <row r="767" ht="12.0" customHeight="1">
      <c r="Q767" s="14"/>
    </row>
    <row r="768" ht="12.0" customHeight="1">
      <c r="Q768" s="14"/>
    </row>
    <row r="769" ht="12.0" customHeight="1">
      <c r="Q769" s="14"/>
    </row>
    <row r="770" ht="12.0" customHeight="1">
      <c r="Q770" s="14"/>
    </row>
    <row r="771" ht="12.0" customHeight="1">
      <c r="Q771" s="14"/>
    </row>
    <row r="772" ht="12.0" customHeight="1">
      <c r="Q772" s="14"/>
    </row>
    <row r="773" ht="12.0" customHeight="1">
      <c r="Q773" s="14"/>
    </row>
    <row r="774" ht="12.0" customHeight="1">
      <c r="Q774" s="14"/>
    </row>
    <row r="775" ht="12.0" customHeight="1">
      <c r="Q775" s="14"/>
    </row>
    <row r="776" ht="12.0" customHeight="1">
      <c r="Q776" s="14"/>
    </row>
    <row r="777" ht="12.0" customHeight="1">
      <c r="Q777" s="14"/>
    </row>
    <row r="778" ht="12.0" customHeight="1">
      <c r="Q778" s="14"/>
    </row>
    <row r="779" ht="12.0" customHeight="1">
      <c r="Q779" s="14"/>
    </row>
    <row r="780" ht="12.0" customHeight="1">
      <c r="Q780" s="14"/>
    </row>
    <row r="781" ht="12.0" customHeight="1">
      <c r="Q781" s="14"/>
    </row>
    <row r="782" ht="12.0" customHeight="1">
      <c r="Q782" s="14"/>
    </row>
    <row r="783" ht="12.0" customHeight="1">
      <c r="Q783" s="14"/>
    </row>
    <row r="784" ht="12.0" customHeight="1">
      <c r="Q784" s="14"/>
    </row>
    <row r="785" ht="12.0" customHeight="1">
      <c r="Q785" s="14"/>
    </row>
    <row r="786" ht="12.0" customHeight="1">
      <c r="Q786" s="14"/>
    </row>
    <row r="787" ht="12.0" customHeight="1">
      <c r="Q787" s="14"/>
    </row>
    <row r="788" ht="12.0" customHeight="1">
      <c r="Q788" s="14"/>
    </row>
    <row r="789" ht="12.0" customHeight="1">
      <c r="Q789" s="14"/>
    </row>
    <row r="790" ht="12.0" customHeight="1">
      <c r="Q790" s="14"/>
    </row>
    <row r="791" ht="12.0" customHeight="1">
      <c r="Q791" s="14"/>
    </row>
    <row r="792" ht="12.0" customHeight="1">
      <c r="Q792" s="14"/>
    </row>
    <row r="793" ht="12.0" customHeight="1">
      <c r="Q793" s="14"/>
    </row>
    <row r="794" ht="12.0" customHeight="1">
      <c r="Q794" s="14"/>
    </row>
    <row r="795" ht="12.0" customHeight="1">
      <c r="Q795" s="14"/>
    </row>
    <row r="796" ht="12.0" customHeight="1">
      <c r="Q796" s="14"/>
    </row>
    <row r="797" ht="12.0" customHeight="1">
      <c r="Q797" s="14"/>
    </row>
    <row r="798" ht="12.0" customHeight="1">
      <c r="Q798" s="14"/>
    </row>
    <row r="799" ht="12.0" customHeight="1">
      <c r="Q799" s="14"/>
    </row>
    <row r="800" ht="12.0" customHeight="1">
      <c r="Q800" s="14"/>
    </row>
    <row r="801" ht="12.0" customHeight="1">
      <c r="Q801" s="14"/>
    </row>
    <row r="802" ht="12.0" customHeight="1">
      <c r="Q802" s="14"/>
    </row>
    <row r="803" ht="12.0" customHeight="1">
      <c r="Q803" s="14"/>
    </row>
    <row r="804" ht="12.0" customHeight="1">
      <c r="Q804" s="14"/>
    </row>
    <row r="805" ht="12.0" customHeight="1">
      <c r="Q805" s="14"/>
    </row>
    <row r="806" ht="12.0" customHeight="1">
      <c r="Q806" s="14"/>
    </row>
    <row r="807" ht="12.0" customHeight="1">
      <c r="Q807" s="14"/>
    </row>
    <row r="808" ht="12.0" customHeight="1">
      <c r="Q808" s="14"/>
    </row>
    <row r="809" ht="12.0" customHeight="1">
      <c r="Q809" s="14"/>
    </row>
    <row r="810" ht="12.0" customHeight="1">
      <c r="Q810" s="14"/>
    </row>
    <row r="811" ht="12.0" customHeight="1">
      <c r="Q811" s="14"/>
    </row>
    <row r="812" ht="12.0" customHeight="1">
      <c r="Q812" s="14"/>
    </row>
    <row r="813" ht="12.0" customHeight="1">
      <c r="Q813" s="14"/>
    </row>
    <row r="814" ht="12.0" customHeight="1">
      <c r="Q814" s="14"/>
    </row>
    <row r="815" ht="12.0" customHeight="1">
      <c r="Q815" s="14"/>
    </row>
    <row r="816" ht="12.0" customHeight="1">
      <c r="Q816" s="14"/>
    </row>
    <row r="817" ht="12.0" customHeight="1">
      <c r="Q817" s="14"/>
    </row>
    <row r="818" ht="12.0" customHeight="1">
      <c r="Q818" s="14"/>
    </row>
    <row r="819" ht="12.0" customHeight="1">
      <c r="Q819" s="14"/>
    </row>
    <row r="820" ht="12.0" customHeight="1">
      <c r="Q820" s="14"/>
    </row>
    <row r="821" ht="12.0" customHeight="1">
      <c r="Q821" s="14"/>
    </row>
    <row r="822" ht="12.0" customHeight="1">
      <c r="Q822" s="14"/>
    </row>
    <row r="823" ht="12.0" customHeight="1">
      <c r="Q823" s="14"/>
    </row>
    <row r="824" ht="12.0" customHeight="1">
      <c r="Q824" s="14"/>
    </row>
    <row r="825" ht="12.0" customHeight="1">
      <c r="Q825" s="14"/>
    </row>
    <row r="826" ht="12.0" customHeight="1">
      <c r="Q826" s="14"/>
    </row>
    <row r="827" ht="12.0" customHeight="1">
      <c r="Q827" s="14"/>
    </row>
    <row r="828" ht="12.0" customHeight="1">
      <c r="Q828" s="14"/>
    </row>
    <row r="829" ht="12.0" customHeight="1">
      <c r="Q829" s="14"/>
    </row>
    <row r="830" ht="12.0" customHeight="1">
      <c r="Q830" s="14"/>
    </row>
    <row r="831" ht="12.0" customHeight="1">
      <c r="Q831" s="14"/>
    </row>
    <row r="832" ht="12.0" customHeight="1">
      <c r="Q832" s="14"/>
    </row>
    <row r="833" ht="12.0" customHeight="1">
      <c r="Q833" s="14"/>
    </row>
    <row r="834" ht="12.0" customHeight="1">
      <c r="Q834" s="14"/>
    </row>
    <row r="835" ht="12.0" customHeight="1">
      <c r="Q835" s="14"/>
    </row>
    <row r="836" ht="12.0" customHeight="1">
      <c r="Q836" s="14"/>
    </row>
    <row r="837" ht="12.0" customHeight="1">
      <c r="Q837" s="14"/>
    </row>
    <row r="838" ht="12.0" customHeight="1">
      <c r="Q838" s="14"/>
    </row>
    <row r="839" ht="12.0" customHeight="1">
      <c r="Q839" s="14"/>
    </row>
    <row r="840" ht="12.0" customHeight="1">
      <c r="Q840" s="14"/>
    </row>
    <row r="841" ht="12.0" customHeight="1">
      <c r="Q841" s="14"/>
    </row>
    <row r="842" ht="12.0" customHeight="1">
      <c r="Q842" s="14"/>
    </row>
    <row r="843" ht="12.0" customHeight="1">
      <c r="Q843" s="14"/>
    </row>
    <row r="844" ht="12.0" customHeight="1">
      <c r="Q844" s="14"/>
    </row>
    <row r="845" ht="12.0" customHeight="1">
      <c r="Q845" s="14"/>
    </row>
    <row r="846" ht="12.0" customHeight="1">
      <c r="Q846" s="14"/>
    </row>
    <row r="847" ht="12.0" customHeight="1">
      <c r="Q847" s="14"/>
    </row>
    <row r="848" ht="12.0" customHeight="1">
      <c r="Q848" s="14"/>
    </row>
    <row r="849" ht="12.0" customHeight="1">
      <c r="Q849" s="14"/>
    </row>
    <row r="850" ht="12.0" customHeight="1">
      <c r="Q850" s="14"/>
    </row>
    <row r="851" ht="12.0" customHeight="1">
      <c r="Q851" s="14"/>
    </row>
    <row r="852" ht="12.0" customHeight="1">
      <c r="Q852" s="14"/>
    </row>
    <row r="853" ht="12.0" customHeight="1">
      <c r="Q853" s="14"/>
    </row>
    <row r="854" ht="12.0" customHeight="1">
      <c r="Q854" s="14"/>
    </row>
    <row r="855" ht="12.0" customHeight="1">
      <c r="Q855" s="14"/>
    </row>
    <row r="856" ht="12.0" customHeight="1">
      <c r="Q856" s="14"/>
    </row>
    <row r="857" ht="12.0" customHeight="1">
      <c r="Q857" s="14"/>
    </row>
    <row r="858" ht="12.0" customHeight="1">
      <c r="Q858" s="14"/>
    </row>
    <row r="859" ht="12.0" customHeight="1">
      <c r="Q859" s="14"/>
    </row>
    <row r="860" ht="12.0" customHeight="1">
      <c r="Q860" s="14"/>
    </row>
    <row r="861" ht="12.0" customHeight="1">
      <c r="Q861" s="14"/>
    </row>
    <row r="862" ht="12.0" customHeight="1">
      <c r="Q862" s="14"/>
    </row>
    <row r="863" ht="12.0" customHeight="1">
      <c r="Q863" s="14"/>
    </row>
    <row r="864" ht="12.0" customHeight="1">
      <c r="Q864" s="14"/>
    </row>
    <row r="865" ht="12.0" customHeight="1">
      <c r="Q865" s="14"/>
    </row>
    <row r="866" ht="12.0" customHeight="1">
      <c r="Q866" s="14"/>
    </row>
    <row r="867" ht="12.0" customHeight="1">
      <c r="Q867" s="14"/>
    </row>
    <row r="868" ht="12.0" customHeight="1">
      <c r="Q868" s="14"/>
    </row>
    <row r="869" ht="12.0" customHeight="1">
      <c r="Q869" s="14"/>
    </row>
    <row r="870" ht="12.0" customHeight="1">
      <c r="Q870" s="14"/>
    </row>
    <row r="871" ht="12.0" customHeight="1">
      <c r="Q871" s="14"/>
    </row>
    <row r="872" ht="12.0" customHeight="1">
      <c r="Q872" s="14"/>
    </row>
    <row r="873" ht="12.0" customHeight="1">
      <c r="Q873" s="14"/>
    </row>
    <row r="874" ht="12.0" customHeight="1">
      <c r="Q874" s="14"/>
    </row>
    <row r="875" ht="12.0" customHeight="1">
      <c r="Q875" s="14"/>
    </row>
    <row r="876" ht="12.0" customHeight="1">
      <c r="Q876" s="14"/>
    </row>
    <row r="877" ht="12.0" customHeight="1">
      <c r="Q877" s="14"/>
    </row>
    <row r="878" ht="12.0" customHeight="1">
      <c r="Q878" s="14"/>
    </row>
    <row r="879" ht="12.0" customHeight="1">
      <c r="Q879" s="14"/>
    </row>
    <row r="880" ht="12.0" customHeight="1">
      <c r="Q880" s="14"/>
    </row>
    <row r="881" ht="12.0" customHeight="1">
      <c r="Q881" s="14"/>
    </row>
    <row r="882" ht="12.0" customHeight="1">
      <c r="Q882" s="14"/>
    </row>
    <row r="883" ht="12.0" customHeight="1">
      <c r="Q883" s="14"/>
    </row>
    <row r="884" ht="12.0" customHeight="1">
      <c r="Q884" s="14"/>
    </row>
    <row r="885" ht="12.0" customHeight="1">
      <c r="Q885" s="14"/>
    </row>
    <row r="886" ht="12.0" customHeight="1">
      <c r="Q886" s="14"/>
    </row>
    <row r="887" ht="12.0" customHeight="1">
      <c r="Q887" s="14"/>
    </row>
    <row r="888" ht="12.0" customHeight="1">
      <c r="Q888" s="14"/>
    </row>
    <row r="889" ht="12.0" customHeight="1">
      <c r="Q889" s="14"/>
    </row>
    <row r="890" ht="12.0" customHeight="1">
      <c r="Q890" s="14"/>
    </row>
    <row r="891" ht="12.0" customHeight="1">
      <c r="Q891" s="14"/>
    </row>
    <row r="892" ht="12.0" customHeight="1">
      <c r="Q892" s="14"/>
    </row>
    <row r="893" ht="12.0" customHeight="1">
      <c r="Q893" s="14"/>
    </row>
    <row r="894" ht="12.0" customHeight="1">
      <c r="Q894" s="14"/>
    </row>
    <row r="895" ht="12.0" customHeight="1">
      <c r="Q895" s="14"/>
    </row>
    <row r="896" ht="12.0" customHeight="1">
      <c r="Q896" s="14"/>
    </row>
    <row r="897" ht="12.0" customHeight="1">
      <c r="Q897" s="14"/>
    </row>
    <row r="898" ht="12.0" customHeight="1">
      <c r="Q898" s="14"/>
    </row>
    <row r="899" ht="12.0" customHeight="1">
      <c r="Q899" s="14"/>
    </row>
    <row r="900" ht="12.0" customHeight="1">
      <c r="Q900" s="14"/>
    </row>
    <row r="901" ht="12.0" customHeight="1">
      <c r="Q901" s="14"/>
    </row>
    <row r="902" ht="12.0" customHeight="1">
      <c r="Q902" s="14"/>
    </row>
    <row r="903" ht="12.0" customHeight="1">
      <c r="Q903" s="14"/>
    </row>
    <row r="904" ht="12.0" customHeight="1">
      <c r="Q904" s="14"/>
    </row>
    <row r="905" ht="12.0" customHeight="1">
      <c r="Q905" s="14"/>
    </row>
    <row r="906" ht="12.0" customHeight="1">
      <c r="Q906" s="14"/>
    </row>
    <row r="907" ht="12.0" customHeight="1">
      <c r="Q907" s="14"/>
    </row>
    <row r="908" ht="12.0" customHeight="1">
      <c r="Q908" s="14"/>
    </row>
    <row r="909" ht="12.0" customHeight="1">
      <c r="Q909" s="14"/>
    </row>
    <row r="910" ht="12.0" customHeight="1">
      <c r="Q910" s="14"/>
    </row>
    <row r="911" ht="12.0" customHeight="1">
      <c r="Q911" s="14"/>
    </row>
    <row r="912" ht="12.0" customHeight="1">
      <c r="Q912" s="14"/>
    </row>
    <row r="913" ht="12.0" customHeight="1">
      <c r="Q913" s="14"/>
    </row>
    <row r="914" ht="12.0" customHeight="1">
      <c r="Q914" s="14"/>
    </row>
    <row r="915" ht="12.0" customHeight="1">
      <c r="Q915" s="14"/>
    </row>
    <row r="916" ht="12.0" customHeight="1">
      <c r="Q916" s="14"/>
    </row>
    <row r="917" ht="12.0" customHeight="1">
      <c r="Q917" s="14"/>
    </row>
    <row r="918" ht="12.0" customHeight="1">
      <c r="Q918" s="14"/>
    </row>
    <row r="919" ht="12.0" customHeight="1">
      <c r="Q919" s="14"/>
    </row>
    <row r="920" ht="12.0" customHeight="1">
      <c r="Q920" s="14"/>
    </row>
    <row r="921" ht="12.0" customHeight="1">
      <c r="Q921" s="14"/>
    </row>
    <row r="922" ht="12.0" customHeight="1">
      <c r="Q922" s="14"/>
    </row>
    <row r="923" ht="12.0" customHeight="1">
      <c r="Q923" s="14"/>
    </row>
    <row r="924" ht="12.0" customHeight="1">
      <c r="Q924" s="14"/>
    </row>
    <row r="925" ht="12.0" customHeight="1">
      <c r="Q925" s="14"/>
    </row>
    <row r="926" ht="12.0" customHeight="1">
      <c r="Q926" s="14"/>
    </row>
    <row r="927" ht="12.0" customHeight="1">
      <c r="Q927" s="14"/>
    </row>
    <row r="928" ht="12.0" customHeight="1">
      <c r="Q928" s="14"/>
    </row>
    <row r="929" ht="12.0" customHeight="1">
      <c r="Q929" s="14"/>
    </row>
    <row r="930" ht="12.0" customHeight="1">
      <c r="Q930" s="14"/>
    </row>
    <row r="931" ht="12.0" customHeight="1">
      <c r="Q931" s="14"/>
    </row>
    <row r="932" ht="12.0" customHeight="1">
      <c r="Q932" s="14"/>
    </row>
    <row r="933" ht="12.0" customHeight="1">
      <c r="Q933" s="14"/>
    </row>
    <row r="934" ht="12.0" customHeight="1">
      <c r="Q934" s="14"/>
    </row>
    <row r="935" ht="12.0" customHeight="1">
      <c r="Q935" s="14"/>
    </row>
    <row r="936" ht="12.0" customHeight="1">
      <c r="Q936" s="14"/>
    </row>
    <row r="937" ht="12.0" customHeight="1">
      <c r="Q937" s="14"/>
    </row>
    <row r="938" ht="12.0" customHeight="1">
      <c r="Q938" s="14"/>
    </row>
    <row r="939" ht="12.0" customHeight="1">
      <c r="Q939" s="14"/>
    </row>
    <row r="940" ht="12.0" customHeight="1">
      <c r="Q940" s="14"/>
    </row>
    <row r="941" ht="12.0" customHeight="1">
      <c r="Q941" s="14"/>
    </row>
    <row r="942" ht="12.0" customHeight="1">
      <c r="Q942" s="14"/>
    </row>
    <row r="943" ht="12.0" customHeight="1">
      <c r="Q943" s="14"/>
    </row>
    <row r="944" ht="12.0" customHeight="1">
      <c r="Q944" s="14"/>
    </row>
    <row r="945" ht="12.0" customHeight="1">
      <c r="Q945" s="14"/>
    </row>
    <row r="946" ht="12.0" customHeight="1">
      <c r="Q946" s="14"/>
    </row>
    <row r="947" ht="12.0" customHeight="1">
      <c r="Q947" s="14"/>
    </row>
    <row r="948" ht="12.0" customHeight="1">
      <c r="Q948" s="14"/>
    </row>
    <row r="949" ht="12.0" customHeight="1">
      <c r="Q949" s="14"/>
    </row>
    <row r="950" ht="12.0" customHeight="1">
      <c r="Q950" s="14"/>
    </row>
    <row r="951" ht="12.0" customHeight="1">
      <c r="Q951" s="14"/>
    </row>
    <row r="952" ht="12.0" customHeight="1">
      <c r="Q952" s="14"/>
    </row>
    <row r="953" ht="12.0" customHeight="1">
      <c r="Q953" s="14"/>
    </row>
    <row r="954" ht="12.0" customHeight="1">
      <c r="Q954" s="14"/>
    </row>
    <row r="955" ht="12.0" customHeight="1">
      <c r="Q955" s="14"/>
    </row>
    <row r="956" ht="12.0" customHeight="1">
      <c r="Q956" s="14"/>
    </row>
    <row r="957" ht="12.0" customHeight="1">
      <c r="Q957" s="14"/>
    </row>
    <row r="958" ht="12.0" customHeight="1">
      <c r="Q958" s="14"/>
    </row>
    <row r="959" ht="12.0" customHeight="1">
      <c r="Q959" s="14"/>
    </row>
    <row r="960" ht="12.0" customHeight="1">
      <c r="Q960" s="14"/>
    </row>
    <row r="961" ht="12.0" customHeight="1">
      <c r="Q961" s="14"/>
    </row>
    <row r="962" ht="12.0" customHeight="1">
      <c r="Q962" s="14"/>
    </row>
    <row r="963" ht="12.0" customHeight="1">
      <c r="Q963" s="14"/>
    </row>
    <row r="964" ht="12.0" customHeight="1">
      <c r="Q964" s="14"/>
    </row>
    <row r="965" ht="12.0" customHeight="1">
      <c r="Q965" s="14"/>
    </row>
    <row r="966" ht="12.0" customHeight="1">
      <c r="Q966" s="14"/>
    </row>
    <row r="967" ht="12.0" customHeight="1">
      <c r="Q967" s="14"/>
    </row>
    <row r="968" ht="12.0" customHeight="1">
      <c r="Q968" s="14"/>
    </row>
    <row r="969" ht="12.0" customHeight="1">
      <c r="Q969" s="14"/>
    </row>
    <row r="970" ht="12.0" customHeight="1">
      <c r="Q970" s="14"/>
    </row>
    <row r="971" ht="12.0" customHeight="1">
      <c r="Q971" s="14"/>
    </row>
    <row r="972" ht="12.0" customHeight="1">
      <c r="Q972" s="14"/>
    </row>
    <row r="973" ht="12.0" customHeight="1">
      <c r="Q973" s="14"/>
    </row>
    <row r="974" ht="12.0" customHeight="1">
      <c r="Q974" s="14"/>
    </row>
    <row r="975" ht="12.0" customHeight="1">
      <c r="Q975" s="14"/>
    </row>
    <row r="976" ht="12.0" customHeight="1">
      <c r="Q976" s="14"/>
    </row>
    <row r="977" ht="12.0" customHeight="1">
      <c r="Q977" s="14"/>
    </row>
    <row r="978" ht="12.0" customHeight="1">
      <c r="Q978" s="14"/>
    </row>
    <row r="979" ht="12.0" customHeight="1">
      <c r="Q979" s="14"/>
    </row>
    <row r="980" ht="12.0" customHeight="1">
      <c r="Q980" s="14"/>
    </row>
    <row r="981" ht="12.0" customHeight="1">
      <c r="Q981" s="14"/>
    </row>
    <row r="982" ht="12.0" customHeight="1">
      <c r="Q982" s="14"/>
    </row>
    <row r="983" ht="12.0" customHeight="1">
      <c r="Q983" s="14"/>
    </row>
    <row r="984" ht="12.0" customHeight="1">
      <c r="Q984" s="14"/>
    </row>
    <row r="985" ht="12.0" customHeight="1">
      <c r="Q985" s="14"/>
    </row>
    <row r="986" ht="12.0" customHeight="1">
      <c r="Q986" s="14"/>
    </row>
    <row r="987" ht="12.0" customHeight="1">
      <c r="Q987" s="14"/>
    </row>
    <row r="988" ht="12.0" customHeight="1">
      <c r="Q988" s="14"/>
    </row>
    <row r="989" ht="12.0" customHeight="1">
      <c r="Q989" s="14"/>
    </row>
    <row r="990" ht="12.0" customHeight="1">
      <c r="Q990" s="14"/>
    </row>
    <row r="991" ht="12.0" customHeight="1">
      <c r="Q991" s="14"/>
    </row>
    <row r="992" ht="12.0" customHeight="1">
      <c r="Q992" s="14"/>
    </row>
    <row r="993" ht="12.0" customHeight="1">
      <c r="Q993" s="14"/>
    </row>
    <row r="994" ht="12.0" customHeight="1">
      <c r="Q994" s="14"/>
    </row>
    <row r="995" ht="12.0" customHeight="1">
      <c r="Q995" s="14"/>
    </row>
    <row r="996" ht="12.0" customHeight="1">
      <c r="Q996" s="14"/>
    </row>
    <row r="997" ht="12.0" customHeight="1">
      <c r="Q997" s="14"/>
    </row>
  </sheetData>
  <mergeCells count="8">
    <mergeCell ref="A6:A7"/>
    <mergeCell ref="B6:B7"/>
    <mergeCell ref="C6:C7"/>
    <mergeCell ref="H6:H7"/>
    <mergeCell ref="A8:A9"/>
    <mergeCell ref="B8:B9"/>
    <mergeCell ref="C8:C9"/>
    <mergeCell ref="H8:H9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1" width="31.88"/>
    <col customWidth="1" min="2" max="2" width="11.88"/>
    <col customWidth="1" min="3" max="3" width="9.5"/>
    <col customWidth="1" min="4" max="4" width="15.0"/>
    <col customWidth="1" min="5" max="5" width="17.5"/>
    <col customWidth="1" min="6" max="6" width="15.25"/>
    <col customWidth="1" min="7" max="8" width="17.88"/>
    <col customWidth="1" min="9" max="9" width="14.38"/>
    <col customWidth="1" min="10" max="25" width="9.5"/>
  </cols>
  <sheetData>
    <row r="1" ht="22.5" customHeight="1">
      <c r="A1" s="71" t="s">
        <v>17</v>
      </c>
      <c r="B1" s="18"/>
      <c r="C1" s="72"/>
      <c r="D1" s="73" t="s">
        <v>18</v>
      </c>
      <c r="E1" s="19"/>
    </row>
    <row r="2" ht="12.0" customHeight="1">
      <c r="A2" s="74" t="s">
        <v>19</v>
      </c>
      <c r="B2" s="75" t="s">
        <v>20</v>
      </c>
      <c r="C2" s="76">
        <v>10.0</v>
      </c>
      <c r="D2" s="77">
        <f>TICKETS!C10*'EXPLOTACIÓN'!C2</f>
        <v>45000</v>
      </c>
      <c r="E2" s="24"/>
    </row>
    <row r="3" ht="12.0" customHeight="1">
      <c r="A3" s="78"/>
      <c r="B3" s="79" t="s">
        <v>21</v>
      </c>
      <c r="C3" s="80">
        <f>C2*0.65</f>
        <v>6.5</v>
      </c>
      <c r="D3" s="77">
        <f>TICKETS!C10*'EXPLOTACIÓN'!C3</f>
        <v>29250</v>
      </c>
      <c r="E3" s="24"/>
    </row>
    <row r="4" ht="12.0" customHeight="1">
      <c r="A4" s="81" t="s">
        <v>22</v>
      </c>
      <c r="B4" s="82" t="s">
        <v>20</v>
      </c>
      <c r="C4" s="83"/>
      <c r="D4" s="84">
        <v>7500.0</v>
      </c>
      <c r="E4" s="24"/>
    </row>
    <row r="5" ht="12.0" customHeight="1">
      <c r="A5" s="85"/>
      <c r="B5" s="86" t="s">
        <v>21</v>
      </c>
      <c r="C5" s="87"/>
      <c r="D5" s="84"/>
      <c r="E5" s="24"/>
    </row>
    <row r="6" ht="24.75" customHeight="1">
      <c r="A6" s="50"/>
      <c r="B6" s="88"/>
      <c r="C6" s="89" t="s">
        <v>23</v>
      </c>
      <c r="D6" s="89"/>
      <c r="E6" s="90">
        <f>D3+D4</f>
        <v>36750</v>
      </c>
      <c r="F6" s="91"/>
      <c r="I6" s="23"/>
    </row>
    <row r="7" ht="12.0" customHeight="1">
      <c r="A7" s="26"/>
      <c r="B7" s="26"/>
      <c r="C7" s="26"/>
      <c r="D7" s="23"/>
      <c r="E7" s="23"/>
    </row>
    <row r="8" ht="14.25" customHeight="1">
      <c r="A8" s="26"/>
      <c r="B8" s="26"/>
      <c r="C8" s="26"/>
      <c r="D8" s="23"/>
      <c r="E8" s="23"/>
    </row>
    <row r="9" ht="12.0" customHeight="1"/>
    <row r="10" ht="12.0" customHeight="1"/>
    <row r="11" ht="12.0" customHeight="1">
      <c r="A11" s="92"/>
      <c r="B11" s="92"/>
      <c r="C11" s="92"/>
    </row>
    <row r="12" ht="12.0" customHeight="1">
      <c r="A12" s="92"/>
      <c r="B12" s="92"/>
      <c r="C12" s="92"/>
    </row>
    <row r="13" ht="12.0" customHeight="1">
      <c r="A13" s="92"/>
      <c r="B13" s="92"/>
      <c r="C13" s="92"/>
    </row>
    <row r="14" ht="12.0" customHeight="1">
      <c r="A14" s="92"/>
      <c r="B14" s="92"/>
      <c r="C14" s="92"/>
    </row>
    <row r="15" ht="12.0" customHeight="1">
      <c r="D15" s="92"/>
      <c r="E15" s="92"/>
      <c r="F15" s="92"/>
      <c r="G15" s="92"/>
      <c r="H15" s="92"/>
    </row>
    <row r="16" ht="12.0" customHeight="1">
      <c r="A16" s="14"/>
      <c r="B16" s="64"/>
      <c r="C16" s="92"/>
      <c r="D16" s="92"/>
      <c r="E16" s="92"/>
      <c r="F16" s="92"/>
      <c r="G16" s="92"/>
      <c r="H16" s="92"/>
    </row>
    <row r="17" ht="12.0" customHeight="1">
      <c r="A17" s="93"/>
      <c r="B17" s="94"/>
      <c r="C17" s="92"/>
      <c r="D17" s="92"/>
      <c r="F17" s="92"/>
      <c r="G17" s="92"/>
      <c r="H17" s="92"/>
    </row>
    <row r="18" ht="12.0" customHeight="1">
      <c r="A18" s="95"/>
      <c r="B18" s="96"/>
      <c r="C18" s="92"/>
      <c r="D18" s="92"/>
    </row>
    <row r="19" ht="12.0" customHeight="1">
      <c r="A19" s="14"/>
      <c r="B19" s="67"/>
      <c r="C19" s="97"/>
      <c r="D19" s="92"/>
    </row>
    <row r="20" ht="12.0" customHeight="1">
      <c r="A20" s="14"/>
      <c r="B20" s="67"/>
      <c r="C20" s="92"/>
      <c r="D20" s="92"/>
    </row>
    <row r="21" ht="12.0" customHeight="1">
      <c r="A21" s="14"/>
      <c r="B21" s="67"/>
      <c r="C21" s="14"/>
      <c r="D21" s="14"/>
    </row>
    <row r="22" ht="12.0" customHeight="1">
      <c r="A22" s="14"/>
      <c r="B22" s="67"/>
      <c r="C22" s="14"/>
      <c r="D22" s="14"/>
    </row>
    <row r="23" ht="12.0" customHeight="1">
      <c r="A23" s="14"/>
      <c r="B23" s="67"/>
      <c r="C23" s="14"/>
      <c r="D23" s="14"/>
    </row>
    <row r="24" ht="12.0" customHeight="1">
      <c r="A24" s="14"/>
      <c r="B24" s="65"/>
      <c r="C24" s="14"/>
      <c r="D24" s="14"/>
    </row>
    <row r="25" ht="12.0" customHeight="1">
      <c r="A25" s="98"/>
      <c r="B25" s="69"/>
      <c r="C25" s="14"/>
      <c r="D25" s="14"/>
    </row>
    <row r="26" ht="12.0" customHeight="1">
      <c r="A26" s="14"/>
      <c r="B26" s="99"/>
      <c r="C26" s="14"/>
      <c r="D26" s="14"/>
    </row>
    <row r="27" ht="12.0" customHeight="1">
      <c r="A27" s="14"/>
      <c r="B27" s="100"/>
      <c r="C27" s="14"/>
      <c r="D27" s="14"/>
    </row>
    <row r="28" ht="12.0" customHeight="1">
      <c r="A28" s="14"/>
      <c r="B28" s="67"/>
      <c r="C28" s="14"/>
      <c r="D28" s="14"/>
    </row>
    <row r="29" ht="12.0" customHeight="1">
      <c r="A29" s="14"/>
      <c r="B29" s="67"/>
      <c r="C29" s="14"/>
      <c r="D29" s="14"/>
    </row>
    <row r="30" ht="12.0" customHeight="1">
      <c r="A30" s="14"/>
      <c r="B30" s="65"/>
      <c r="C30" s="14"/>
      <c r="D30" s="14"/>
    </row>
    <row r="31" ht="12.0" customHeight="1">
      <c r="A31" s="14"/>
      <c r="B31" s="61"/>
      <c r="C31" s="14"/>
      <c r="D31" s="14"/>
    </row>
    <row r="32" ht="12.0" customHeight="1">
      <c r="A32" s="14"/>
      <c r="B32" s="96"/>
      <c r="C32" s="14"/>
      <c r="D32" s="14"/>
    </row>
    <row r="33" ht="12.0" customHeight="1">
      <c r="A33" s="14"/>
      <c r="B33" s="99"/>
      <c r="C33" s="14"/>
      <c r="D33" s="14"/>
    </row>
    <row r="34" ht="12.0" customHeight="1">
      <c r="A34" s="14"/>
      <c r="B34" s="93"/>
      <c r="C34" s="14"/>
      <c r="D34" s="14"/>
    </row>
    <row r="35" ht="12.0" customHeight="1">
      <c r="A35" s="61"/>
      <c r="B35" s="93"/>
      <c r="C35" s="14"/>
      <c r="D35" s="14"/>
    </row>
    <row r="36" ht="12.0" customHeight="1">
      <c r="A36" s="101"/>
      <c r="B36" s="93"/>
      <c r="C36" s="14"/>
      <c r="D36" s="14"/>
    </row>
    <row r="37" ht="12.0" customHeight="1">
      <c r="A37" s="102"/>
      <c r="B37" s="67"/>
      <c r="C37" s="14"/>
      <c r="D37" s="14"/>
    </row>
    <row r="38" ht="12.0" customHeight="1">
      <c r="A38" s="102"/>
      <c r="B38" s="67"/>
      <c r="C38" s="14"/>
      <c r="D38" s="14"/>
    </row>
    <row r="39" ht="12.0" customHeight="1">
      <c r="A39" s="58"/>
      <c r="B39" s="67"/>
      <c r="C39" s="14"/>
      <c r="D39" s="14"/>
    </row>
    <row r="40" ht="12.0" customHeight="1">
      <c r="A40" s="58"/>
      <c r="B40" s="67"/>
      <c r="C40" s="14"/>
      <c r="D40" s="14"/>
    </row>
    <row r="41" ht="12.0" customHeight="1">
      <c r="A41" s="58"/>
      <c r="B41" s="67"/>
      <c r="C41" s="14"/>
      <c r="D41" s="14"/>
    </row>
    <row r="42" ht="12.0" customHeight="1">
      <c r="A42" s="58"/>
      <c r="B42" s="67"/>
      <c r="C42" s="14"/>
      <c r="D42" s="14"/>
    </row>
    <row r="43" ht="12.0" customHeight="1">
      <c r="A43" s="58"/>
      <c r="B43" s="69"/>
      <c r="C43" s="14"/>
      <c r="D43" s="14"/>
    </row>
    <row r="44" ht="12.0" customHeight="1">
      <c r="A44" s="61"/>
      <c r="B44" s="103"/>
      <c r="C44" s="14"/>
      <c r="D44" s="14"/>
    </row>
    <row r="45" ht="12.0" customHeight="1">
      <c r="A45" s="61"/>
      <c r="B45" s="65"/>
      <c r="C45" s="14"/>
      <c r="D45" s="14"/>
    </row>
    <row r="46" ht="12.0" customHeight="1">
      <c r="A46" s="14"/>
      <c r="B46" s="65"/>
      <c r="C46" s="14"/>
      <c r="D46" s="14"/>
    </row>
    <row r="47" ht="12.0" customHeight="1">
      <c r="A47" s="104"/>
      <c r="B47" s="14"/>
      <c r="C47" s="14"/>
      <c r="D47" s="14"/>
    </row>
    <row r="48" ht="12.0" customHeight="1">
      <c r="A48" s="58"/>
      <c r="B48" s="60"/>
      <c r="C48" s="14"/>
      <c r="D48" s="14"/>
    </row>
    <row r="49" ht="12.0" customHeight="1">
      <c r="A49" s="58"/>
      <c r="B49" s="60"/>
      <c r="C49" s="14"/>
      <c r="D49" s="14"/>
    </row>
    <row r="50" ht="12.0" customHeight="1">
      <c r="A50" s="58"/>
      <c r="B50" s="60"/>
      <c r="C50" s="14"/>
      <c r="D50" s="14"/>
    </row>
    <row r="51" ht="12.0" customHeight="1">
      <c r="A51" s="58"/>
      <c r="B51" s="60"/>
      <c r="C51" s="14"/>
      <c r="D51" s="14"/>
    </row>
    <row r="52" ht="12.0" customHeight="1">
      <c r="A52" s="58"/>
      <c r="B52" s="60"/>
      <c r="C52" s="14"/>
      <c r="D52" s="14"/>
    </row>
    <row r="53" ht="12.0" customHeight="1">
      <c r="A53" s="61"/>
      <c r="B53" s="60"/>
      <c r="C53" s="14"/>
      <c r="D53" s="14"/>
    </row>
    <row r="54" ht="12.0" customHeight="1">
      <c r="A54" s="14"/>
      <c r="B54" s="60"/>
      <c r="C54" s="14"/>
      <c r="D54" s="14"/>
    </row>
    <row r="55" ht="12.0" customHeight="1">
      <c r="A55" s="14"/>
      <c r="B55" s="14"/>
      <c r="C55" s="14"/>
      <c r="D55" s="14"/>
    </row>
    <row r="56" ht="12.0" customHeight="1">
      <c r="A56" s="64"/>
      <c r="B56" s="65"/>
      <c r="C56" s="14"/>
      <c r="D56" s="14"/>
    </row>
    <row r="57" ht="12.0" customHeight="1">
      <c r="A57" s="61"/>
      <c r="B57" s="67"/>
      <c r="C57" s="14"/>
      <c r="D57" s="14"/>
    </row>
    <row r="58" ht="12.0" customHeight="1">
      <c r="A58" s="61"/>
      <c r="B58" s="67"/>
      <c r="C58" s="14"/>
      <c r="D58" s="14"/>
    </row>
    <row r="59" ht="12.0" customHeight="1">
      <c r="A59" s="61"/>
      <c r="B59" s="67"/>
      <c r="C59" s="14"/>
      <c r="D59" s="14"/>
    </row>
    <row r="60" ht="12.0" customHeight="1">
      <c r="A60" s="61"/>
      <c r="B60" s="67"/>
      <c r="C60" s="14"/>
      <c r="D60" s="14"/>
    </row>
    <row r="61" ht="12.0" customHeight="1">
      <c r="A61" s="61"/>
      <c r="B61" s="67"/>
      <c r="C61" s="14"/>
      <c r="D61" s="14"/>
    </row>
    <row r="62" ht="12.0" customHeight="1">
      <c r="A62" s="61"/>
      <c r="B62" s="67"/>
      <c r="C62" s="14"/>
      <c r="D62" s="14"/>
    </row>
    <row r="63" ht="12.0" customHeight="1">
      <c r="A63" s="61"/>
      <c r="B63" s="67"/>
      <c r="C63" s="14"/>
      <c r="D63" s="14"/>
    </row>
    <row r="64" ht="12.0" customHeight="1">
      <c r="A64" s="58"/>
      <c r="B64" s="69"/>
      <c r="C64" s="14"/>
      <c r="D64" s="14"/>
    </row>
    <row r="65" ht="12.0" customHeight="1">
      <c r="A65" s="14"/>
      <c r="B65" s="70"/>
      <c r="C65" s="14"/>
      <c r="D65" s="14"/>
    </row>
    <row r="66" ht="12.0" customHeight="1">
      <c r="A66" s="14"/>
      <c r="B66" s="14"/>
      <c r="C66" s="14"/>
      <c r="D66" s="14"/>
    </row>
    <row r="67" ht="12.0" customHeight="1">
      <c r="A67" s="14"/>
      <c r="B67" s="14"/>
      <c r="C67" s="14"/>
      <c r="D67" s="14"/>
    </row>
    <row r="68" ht="12.0" customHeight="1">
      <c r="A68" s="14"/>
      <c r="B68" s="14"/>
      <c r="C68" s="14"/>
      <c r="D68" s="14"/>
    </row>
    <row r="69" ht="12.0" customHeight="1">
      <c r="A69" s="14"/>
      <c r="B69" s="14"/>
      <c r="C69" s="14"/>
      <c r="D69" s="14"/>
    </row>
    <row r="70" ht="12.0" customHeight="1">
      <c r="A70" s="14"/>
      <c r="B70" s="14"/>
      <c r="C70" s="14"/>
      <c r="D70" s="14"/>
    </row>
    <row r="71" ht="12.0" customHeight="1">
      <c r="A71" s="14"/>
      <c r="B71" s="14"/>
      <c r="C71" s="14"/>
      <c r="D71" s="14"/>
    </row>
    <row r="72" ht="12.0" customHeight="1">
      <c r="A72" s="14"/>
      <c r="B72" s="14"/>
      <c r="C72" s="14"/>
      <c r="D72" s="14"/>
    </row>
    <row r="73" ht="12.0" customHeight="1">
      <c r="A73" s="14"/>
      <c r="B73" s="14"/>
      <c r="C73" s="14"/>
      <c r="D73" s="14"/>
    </row>
    <row r="74" ht="12.0" customHeight="1">
      <c r="A74" s="14"/>
      <c r="B74" s="14"/>
      <c r="C74" s="14"/>
      <c r="D74" s="14"/>
    </row>
    <row r="75" ht="12.0" customHeight="1">
      <c r="A75" s="14"/>
      <c r="B75" s="14"/>
      <c r="C75" s="14"/>
      <c r="D75" s="14"/>
    </row>
    <row r="76" ht="12.0" customHeight="1">
      <c r="A76" s="14"/>
      <c r="B76" s="14"/>
      <c r="C76" s="14"/>
      <c r="D76" s="14"/>
    </row>
    <row r="77" ht="12.0" customHeight="1">
      <c r="A77" s="14"/>
      <c r="B77" s="14"/>
      <c r="C77" s="14"/>
      <c r="D77" s="14"/>
    </row>
    <row r="78" ht="12.0" customHeight="1">
      <c r="A78" s="14"/>
      <c r="B78" s="14"/>
      <c r="C78" s="14"/>
      <c r="D78" s="14"/>
    </row>
    <row r="79" ht="12.0" customHeight="1">
      <c r="A79" s="14"/>
      <c r="B79" s="14"/>
      <c r="C79" s="14"/>
      <c r="D79" s="14"/>
    </row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</sheetData>
  <mergeCells count="3">
    <mergeCell ref="A2:A3"/>
    <mergeCell ref="A4:A5"/>
    <mergeCell ref="F6:G6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2.63" defaultRowHeight="15.0"/>
  <cols>
    <col customWidth="1" min="1" max="1" width="23.5"/>
    <col customWidth="1" min="2" max="2" width="26.38"/>
    <col customWidth="1" min="3" max="3" width="22.75"/>
    <col customWidth="1" min="4" max="4" width="15.63"/>
    <col customWidth="1" min="5" max="5" width="11.25"/>
    <col customWidth="1" min="6" max="6" width="8.25"/>
    <col customWidth="1" min="7" max="7" width="9.5"/>
    <col customWidth="1" min="8" max="8" width="10.5"/>
    <col customWidth="1" min="9" max="9" width="9.5"/>
    <col customWidth="1" min="10" max="10" width="14.38"/>
    <col customWidth="1" min="11" max="25" width="9.5"/>
  </cols>
  <sheetData>
    <row r="1" ht="12.0" customHeight="1">
      <c r="B1" s="23"/>
      <c r="C1" s="26"/>
      <c r="D1" s="23"/>
      <c r="E1" s="23"/>
      <c r="F1" s="23"/>
      <c r="G1" s="23"/>
      <c r="H1" s="23"/>
      <c r="I1" s="23"/>
      <c r="J1" s="23"/>
      <c r="K1" s="23"/>
      <c r="L1" s="14"/>
      <c r="M1" s="14"/>
      <c r="N1" s="14"/>
    </row>
    <row r="2" ht="24.0" customHeight="1">
      <c r="A2" s="105" t="s">
        <v>1</v>
      </c>
      <c r="B2" s="105" t="s">
        <v>14</v>
      </c>
      <c r="C2" s="106">
        <f>SUM(C3:C8)</f>
        <v>28000</v>
      </c>
      <c r="D2" s="107"/>
      <c r="E2" s="26"/>
      <c r="F2" s="26"/>
      <c r="G2" s="26"/>
      <c r="H2" s="26"/>
      <c r="I2" s="26"/>
      <c r="J2" s="23"/>
      <c r="K2" s="23"/>
      <c r="L2" s="14"/>
      <c r="M2" s="14"/>
      <c r="N2" s="14"/>
    </row>
    <row r="3" ht="12.0" customHeight="1">
      <c r="A3" s="25"/>
      <c r="B3" s="45" t="s">
        <v>24</v>
      </c>
      <c r="C3" s="108">
        <v>10000.0</v>
      </c>
      <c r="D3" s="109"/>
      <c r="E3" s="23"/>
      <c r="F3" s="23"/>
      <c r="G3" s="23"/>
      <c r="H3" s="23"/>
      <c r="I3" s="26"/>
      <c r="J3" s="110"/>
      <c r="K3" s="23"/>
      <c r="L3" s="14"/>
      <c r="M3" s="14"/>
      <c r="N3" s="14"/>
    </row>
    <row r="4" ht="12.0" customHeight="1">
      <c r="A4" s="25"/>
      <c r="B4" s="40"/>
      <c r="C4" s="40"/>
      <c r="D4" s="111"/>
      <c r="E4" s="112"/>
      <c r="F4" s="113"/>
      <c r="G4" s="114"/>
      <c r="H4" s="114"/>
      <c r="I4" s="115"/>
      <c r="J4" s="110"/>
      <c r="K4" s="23"/>
      <c r="L4" s="14"/>
      <c r="M4" s="14"/>
      <c r="N4" s="14"/>
    </row>
    <row r="5" ht="12.0" customHeight="1">
      <c r="A5" s="25"/>
      <c r="B5" s="34" t="s">
        <v>25</v>
      </c>
      <c r="C5" s="116">
        <v>10000.0</v>
      </c>
      <c r="D5" s="117"/>
      <c r="E5" s="112"/>
      <c r="F5" s="113"/>
      <c r="G5" s="23"/>
      <c r="H5" s="23"/>
      <c r="I5" s="115"/>
      <c r="J5" s="110"/>
      <c r="K5" s="23"/>
      <c r="L5" s="14"/>
      <c r="M5" s="14"/>
      <c r="N5" s="14"/>
    </row>
    <row r="6" ht="12.0" customHeight="1">
      <c r="A6" s="25"/>
      <c r="B6" s="118"/>
      <c r="C6" s="118"/>
      <c r="D6" s="119"/>
      <c r="E6" s="110"/>
      <c r="F6" s="110"/>
      <c r="G6" s="114"/>
      <c r="H6" s="114"/>
      <c r="I6" s="120"/>
      <c r="J6" s="110"/>
      <c r="K6" s="23"/>
      <c r="L6" s="14"/>
      <c r="M6" s="14"/>
      <c r="N6" s="14"/>
    </row>
    <row r="7" ht="12.0" customHeight="1">
      <c r="A7" s="25"/>
      <c r="B7" s="121" t="s">
        <v>26</v>
      </c>
      <c r="C7" s="122">
        <v>8000.0</v>
      </c>
      <c r="D7" s="117"/>
      <c r="E7" s="123"/>
      <c r="F7" s="123"/>
      <c r="G7" s="123"/>
      <c r="H7" s="123"/>
      <c r="I7" s="124"/>
      <c r="J7" s="110"/>
      <c r="K7" s="23"/>
      <c r="L7" s="14"/>
      <c r="M7" s="14"/>
      <c r="N7" s="14"/>
    </row>
    <row r="8" ht="12.0" customHeight="1">
      <c r="A8" s="50"/>
      <c r="B8" s="125"/>
      <c r="C8" s="125"/>
      <c r="D8" s="126"/>
      <c r="E8" s="110"/>
      <c r="F8" s="110"/>
      <c r="G8" s="110"/>
      <c r="H8" s="110"/>
      <c r="I8" s="120"/>
      <c r="J8" s="110"/>
      <c r="K8" s="23"/>
      <c r="L8" s="14"/>
      <c r="M8" s="14"/>
      <c r="N8" s="14"/>
    </row>
    <row r="9" ht="12.0" customHeight="1">
      <c r="A9" s="123"/>
      <c r="B9" s="123"/>
      <c r="C9" s="115"/>
      <c r="D9" s="110"/>
      <c r="E9" s="23"/>
      <c r="F9" s="14"/>
      <c r="G9" s="14"/>
      <c r="H9" s="14"/>
    </row>
    <row r="10" ht="12.0" customHeight="1">
      <c r="A10" s="114"/>
      <c r="B10" s="114"/>
      <c r="C10" s="120"/>
      <c r="D10" s="110"/>
      <c r="E10" s="23"/>
      <c r="F10" s="14"/>
      <c r="G10" s="14"/>
      <c r="H10" s="14"/>
    </row>
    <row r="11" ht="12.0" customHeight="1">
      <c r="A11" s="115"/>
      <c r="B11" s="110"/>
      <c r="C11" s="23"/>
      <c r="D11" s="14"/>
      <c r="E11" s="14"/>
      <c r="F11" s="14"/>
    </row>
    <row r="12" ht="12.0" customHeight="1">
      <c r="A12" s="120"/>
      <c r="B12" s="110"/>
      <c r="C12" s="23"/>
      <c r="D12" s="14"/>
      <c r="E12" s="14"/>
      <c r="F12" s="14"/>
    </row>
    <row r="13" ht="12.0" customHeight="1">
      <c r="A13" s="26"/>
      <c r="B13" s="26"/>
      <c r="C13" s="26"/>
      <c r="D13" s="23"/>
      <c r="E13" s="23"/>
      <c r="F13" s="14"/>
      <c r="G13" s="14"/>
      <c r="H13" s="14"/>
    </row>
    <row r="14" ht="12.0" customHeight="1">
      <c r="D14" s="127"/>
      <c r="E14" s="23"/>
      <c r="F14" s="14"/>
      <c r="G14" s="14"/>
      <c r="H14" s="14"/>
    </row>
    <row r="15" ht="12.0" customHeight="1">
      <c r="D15" s="23"/>
      <c r="E15" s="23"/>
      <c r="F15" s="14"/>
      <c r="G15" s="14"/>
      <c r="H15" s="14"/>
    </row>
    <row r="16" ht="12.0" customHeight="1">
      <c r="D16" s="23"/>
      <c r="E16" s="23"/>
      <c r="F16" s="14"/>
      <c r="G16" s="14"/>
      <c r="H16" s="14"/>
    </row>
    <row r="17" ht="12.0" customHeight="1">
      <c r="D17" s="23"/>
      <c r="E17" s="23"/>
      <c r="F17" s="14"/>
      <c r="G17" s="14"/>
      <c r="H17" s="14"/>
    </row>
    <row r="18" ht="12.0" customHeight="1"/>
    <row r="19" ht="12.0" customHeight="1"/>
    <row r="20" ht="12.0" customHeight="1"/>
    <row r="21" ht="12.0" customHeight="1">
      <c r="A21" s="92"/>
      <c r="B21" s="92"/>
      <c r="C21" s="92"/>
    </row>
    <row r="22" ht="12.0" customHeight="1">
      <c r="A22" s="92"/>
      <c r="B22" s="92"/>
      <c r="C22" s="92"/>
    </row>
    <row r="23" ht="12.0" customHeight="1">
      <c r="B23" s="14"/>
      <c r="C23" s="14"/>
      <c r="D23" s="26"/>
      <c r="F23" s="128"/>
      <c r="G23" s="92"/>
      <c r="H23" s="92"/>
      <c r="I23" s="92"/>
    </row>
    <row r="24" ht="12.0" customHeight="1">
      <c r="A24" s="23"/>
      <c r="B24" s="14"/>
      <c r="C24" s="14"/>
      <c r="D24" s="92"/>
      <c r="E24" s="112"/>
      <c r="F24" s="128"/>
      <c r="G24" s="92"/>
      <c r="H24" s="92"/>
      <c r="I24" s="92"/>
    </row>
    <row r="25" ht="12.0" customHeight="1">
      <c r="A25" s="14"/>
      <c r="B25" s="14"/>
      <c r="C25" s="14"/>
      <c r="D25" s="92"/>
      <c r="E25" s="92"/>
      <c r="F25" s="92"/>
      <c r="G25" s="92"/>
      <c r="H25" s="92"/>
      <c r="I25" s="92"/>
    </row>
    <row r="26" ht="12.0" customHeight="1">
      <c r="A26" s="14"/>
      <c r="B26" s="14"/>
      <c r="C26" s="64"/>
      <c r="D26" s="92"/>
      <c r="E26" s="92"/>
      <c r="F26" s="92"/>
      <c r="G26" s="92"/>
      <c r="H26" s="92"/>
      <c r="I26" s="92"/>
    </row>
    <row r="27" ht="12.0" customHeight="1">
      <c r="A27" s="14"/>
      <c r="B27" s="14"/>
      <c r="C27" s="64"/>
      <c r="D27" s="14"/>
      <c r="E27" s="92"/>
      <c r="F27" s="92"/>
      <c r="G27" s="92"/>
      <c r="H27" s="92"/>
      <c r="I27" s="92"/>
    </row>
    <row r="28" ht="12.0" customHeight="1">
      <c r="A28" s="14"/>
      <c r="B28" s="93"/>
      <c r="C28" s="94"/>
      <c r="D28" s="14"/>
      <c r="E28" s="14"/>
      <c r="F28" s="92"/>
      <c r="G28" s="92"/>
      <c r="H28" s="92"/>
      <c r="I28" s="92"/>
    </row>
    <row r="29" ht="12.0" customHeight="1">
      <c r="A29" s="14"/>
      <c r="B29" s="95"/>
      <c r="C29" s="96"/>
      <c r="D29" s="92"/>
      <c r="E29" s="14"/>
      <c r="F29" s="92"/>
      <c r="G29" s="92"/>
      <c r="H29" s="92"/>
      <c r="I29" s="92"/>
    </row>
    <row r="30" ht="12.0" customHeight="1">
      <c r="A30" s="14"/>
      <c r="B30" s="14"/>
      <c r="C30" s="67"/>
      <c r="D30" s="64"/>
      <c r="E30" s="92"/>
      <c r="F30" s="92"/>
      <c r="G30" s="92"/>
      <c r="H30" s="92"/>
      <c r="I30" s="92"/>
    </row>
    <row r="31" ht="12.0" customHeight="1">
      <c r="A31" s="93"/>
      <c r="B31" s="14"/>
      <c r="C31" s="67"/>
      <c r="D31" s="92"/>
      <c r="E31" s="92"/>
      <c r="F31" s="92"/>
      <c r="G31" s="92"/>
      <c r="H31" s="92"/>
      <c r="I31" s="92"/>
    </row>
    <row r="32" ht="12.0" customHeight="1">
      <c r="A32" s="93"/>
      <c r="B32" s="14"/>
      <c r="C32" s="67"/>
      <c r="D32" s="92"/>
      <c r="E32" s="92"/>
      <c r="F32" s="92"/>
      <c r="G32" s="92"/>
      <c r="H32" s="92"/>
      <c r="I32" s="92"/>
    </row>
    <row r="33" ht="12.0" customHeight="1">
      <c r="A33" s="14"/>
      <c r="B33" s="14"/>
      <c r="C33" s="67"/>
      <c r="D33" s="92"/>
      <c r="E33" s="92"/>
    </row>
    <row r="34" ht="12.0" customHeight="1">
      <c r="A34" s="14"/>
      <c r="B34" s="14"/>
      <c r="C34" s="67"/>
      <c r="D34" s="97"/>
      <c r="E34" s="92"/>
    </row>
    <row r="35" ht="12.0" customHeight="1">
      <c r="A35" s="14"/>
      <c r="B35" s="14"/>
      <c r="C35" s="65"/>
      <c r="D35" s="92"/>
      <c r="E35" s="92"/>
    </row>
    <row r="36" ht="12.0" customHeight="1">
      <c r="A36" s="14"/>
      <c r="B36" s="98"/>
      <c r="C36" s="69"/>
      <c r="D36" s="14"/>
      <c r="E36" s="92"/>
    </row>
    <row r="37" ht="12.0" customHeight="1">
      <c r="A37" s="14"/>
      <c r="B37" s="14"/>
      <c r="C37" s="99"/>
      <c r="D37" s="14"/>
      <c r="E37" s="14"/>
    </row>
    <row r="38" ht="12.0" customHeight="1">
      <c r="A38" s="14"/>
      <c r="B38" s="14"/>
      <c r="C38" s="100"/>
      <c r="D38" s="14"/>
      <c r="E38" s="14"/>
    </row>
    <row r="39" ht="12.0" customHeight="1">
      <c r="A39" s="14"/>
      <c r="B39" s="14"/>
      <c r="C39" s="67"/>
      <c r="D39" s="14"/>
      <c r="E39" s="14"/>
    </row>
    <row r="40" ht="12.0" customHeight="1">
      <c r="A40" s="14"/>
      <c r="B40" s="14"/>
      <c r="C40" s="67"/>
      <c r="D40" s="14"/>
      <c r="E40" s="14"/>
    </row>
    <row r="41" ht="12.0" customHeight="1">
      <c r="A41" s="14"/>
      <c r="B41" s="14"/>
      <c r="C41" s="65"/>
      <c r="D41" s="14"/>
      <c r="E41" s="14"/>
    </row>
    <row r="42" ht="12.0" customHeight="1">
      <c r="A42" s="129"/>
      <c r="B42" s="14"/>
      <c r="C42" s="61"/>
      <c r="D42" s="14"/>
      <c r="E42" s="14"/>
    </row>
    <row r="43" ht="12.0" customHeight="1">
      <c r="A43" s="98"/>
      <c r="B43" s="14"/>
      <c r="C43" s="96"/>
      <c r="D43" s="14"/>
      <c r="E43" s="14"/>
    </row>
    <row r="44" ht="12.0" customHeight="1">
      <c r="A44" s="93"/>
      <c r="B44" s="14"/>
      <c r="C44" s="99"/>
      <c r="D44" s="14"/>
      <c r="E44" s="14"/>
    </row>
    <row r="45" ht="12.0" customHeight="1">
      <c r="A45" s="93"/>
      <c r="B45" s="14"/>
      <c r="C45" s="93"/>
      <c r="D45" s="14"/>
      <c r="E45" s="14"/>
    </row>
    <row r="46" ht="12.0" customHeight="1">
      <c r="A46" s="93"/>
      <c r="B46" s="61"/>
      <c r="C46" s="93"/>
      <c r="D46" s="14"/>
      <c r="E46" s="14"/>
    </row>
    <row r="47" ht="12.0" customHeight="1">
      <c r="A47" s="93"/>
      <c r="B47" s="101"/>
      <c r="C47" s="93"/>
      <c r="D47" s="14"/>
      <c r="E47" s="14"/>
    </row>
    <row r="48" ht="12.0" customHeight="1">
      <c r="A48" s="130"/>
      <c r="B48" s="102"/>
      <c r="C48" s="67"/>
      <c r="D48" s="14"/>
      <c r="E48" s="14"/>
    </row>
    <row r="49" ht="12.0" customHeight="1">
      <c r="A49" s="93"/>
      <c r="B49" s="102"/>
      <c r="C49" s="67"/>
      <c r="D49" s="14"/>
      <c r="E49" s="14"/>
    </row>
    <row r="50" ht="12.0" customHeight="1">
      <c r="A50" s="93"/>
      <c r="B50" s="58"/>
      <c r="C50" s="67"/>
      <c r="D50" s="14"/>
      <c r="E50" s="14"/>
    </row>
    <row r="51" ht="12.0" customHeight="1">
      <c r="A51" s="93"/>
      <c r="B51" s="58"/>
      <c r="C51" s="67"/>
      <c r="D51" s="14"/>
      <c r="E51" s="14"/>
    </row>
    <row r="52" ht="12.0" customHeight="1">
      <c r="A52" s="93"/>
      <c r="B52" s="58"/>
      <c r="C52" s="67"/>
      <c r="D52" s="14"/>
      <c r="E52" s="14"/>
    </row>
    <row r="53" ht="12.0" customHeight="1">
      <c r="A53" s="93"/>
      <c r="B53" s="58"/>
      <c r="C53" s="67"/>
      <c r="D53" s="14"/>
      <c r="E53" s="14"/>
    </row>
    <row r="54" ht="12.0" customHeight="1">
      <c r="A54" s="93"/>
      <c r="B54" s="58"/>
      <c r="C54" s="69"/>
      <c r="D54" s="14"/>
      <c r="E54" s="14"/>
    </row>
    <row r="55" ht="12.0" customHeight="1">
      <c r="A55" s="93"/>
      <c r="B55" s="61"/>
      <c r="C55" s="103"/>
      <c r="D55" s="14"/>
      <c r="E55" s="14"/>
    </row>
    <row r="56" ht="12.0" customHeight="1">
      <c r="A56" s="93"/>
      <c r="B56" s="61"/>
      <c r="C56" s="65"/>
      <c r="D56" s="14"/>
      <c r="E56" s="14"/>
    </row>
    <row r="57" ht="12.0" customHeight="1">
      <c r="A57" s="93"/>
      <c r="B57" s="14"/>
      <c r="C57" s="65"/>
      <c r="D57" s="14"/>
      <c r="E57" s="14"/>
    </row>
    <row r="58" ht="12.0" customHeight="1">
      <c r="A58" s="93"/>
      <c r="B58" s="104"/>
      <c r="C58" s="14"/>
      <c r="D58" s="14"/>
      <c r="E58" s="14"/>
    </row>
    <row r="59" ht="12.0" customHeight="1">
      <c r="A59" s="93"/>
      <c r="B59" s="58"/>
      <c r="C59" s="60"/>
      <c r="D59" s="14"/>
      <c r="E59" s="14"/>
    </row>
    <row r="60" ht="12.0" customHeight="1">
      <c r="A60" s="93"/>
      <c r="B60" s="58"/>
      <c r="C60" s="60"/>
      <c r="D60" s="14"/>
      <c r="E60" s="14"/>
    </row>
    <row r="61" ht="12.0" customHeight="1">
      <c r="A61" s="93"/>
      <c r="B61" s="58"/>
      <c r="C61" s="60"/>
      <c r="D61" s="14"/>
      <c r="E61" s="14"/>
    </row>
    <row r="62" ht="12.0" customHeight="1">
      <c r="A62" s="14"/>
      <c r="B62" s="58"/>
      <c r="C62" s="60"/>
      <c r="D62" s="14"/>
      <c r="E62" s="14"/>
    </row>
    <row r="63" ht="12.0" customHeight="1">
      <c r="A63" s="14"/>
      <c r="B63" s="58"/>
      <c r="C63" s="60"/>
      <c r="D63" s="14"/>
      <c r="E63" s="14"/>
    </row>
    <row r="64" ht="12.0" customHeight="1">
      <c r="A64" s="14"/>
      <c r="B64" s="61"/>
      <c r="C64" s="60"/>
      <c r="D64" s="14"/>
      <c r="E64" s="14"/>
    </row>
    <row r="65" ht="12.0" customHeight="1">
      <c r="A65" s="13"/>
      <c r="B65" s="14"/>
      <c r="C65" s="60"/>
      <c r="D65" s="14"/>
      <c r="E65" s="14"/>
    </row>
    <row r="66" ht="12.0" customHeight="1">
      <c r="A66" s="14"/>
      <c r="B66" s="14"/>
      <c r="C66" s="14"/>
      <c r="D66" s="14"/>
      <c r="E66" s="14"/>
    </row>
    <row r="67" ht="12.0" customHeight="1">
      <c r="A67" s="14"/>
      <c r="B67" s="64"/>
      <c r="C67" s="65"/>
      <c r="D67" s="14"/>
      <c r="E67" s="14"/>
    </row>
    <row r="68" ht="12.0" customHeight="1">
      <c r="A68" s="14"/>
      <c r="B68" s="61"/>
      <c r="C68" s="67"/>
      <c r="D68" s="14"/>
      <c r="E68" s="14"/>
    </row>
    <row r="69" ht="12.0" customHeight="1">
      <c r="A69" s="14"/>
      <c r="B69" s="61"/>
      <c r="C69" s="67"/>
      <c r="D69" s="14"/>
      <c r="E69" s="14"/>
    </row>
    <row r="70" ht="12.0" customHeight="1">
      <c r="A70" s="14"/>
      <c r="B70" s="61"/>
      <c r="C70" s="67"/>
      <c r="D70" s="14"/>
      <c r="E70" s="14"/>
    </row>
    <row r="71" ht="12.0" customHeight="1">
      <c r="A71" s="14"/>
      <c r="B71" s="61"/>
      <c r="C71" s="67"/>
      <c r="D71" s="14"/>
      <c r="E71" s="14"/>
    </row>
    <row r="72" ht="12.0" customHeight="1">
      <c r="A72" s="14"/>
      <c r="B72" s="61"/>
      <c r="C72" s="67"/>
      <c r="D72" s="14"/>
      <c r="E72" s="14"/>
    </row>
    <row r="73" ht="12.0" customHeight="1">
      <c r="A73" s="14"/>
      <c r="B73" s="61"/>
      <c r="C73" s="67"/>
      <c r="D73" s="14"/>
      <c r="E73" s="14"/>
    </row>
    <row r="74" ht="12.0" customHeight="1">
      <c r="A74" s="14"/>
      <c r="B74" s="61"/>
      <c r="C74" s="67"/>
      <c r="D74" s="14"/>
      <c r="E74" s="14"/>
    </row>
    <row r="75" ht="12.0" customHeight="1">
      <c r="A75" s="14"/>
      <c r="B75" s="58"/>
      <c r="C75" s="69"/>
      <c r="D75" s="14"/>
      <c r="E75" s="14"/>
    </row>
    <row r="76" ht="12.0" customHeight="1">
      <c r="A76" s="14"/>
      <c r="B76" s="14"/>
      <c r="C76" s="70"/>
      <c r="D76" s="14"/>
      <c r="E76" s="14"/>
    </row>
    <row r="77" ht="12.0" customHeight="1">
      <c r="A77" s="14"/>
      <c r="B77" s="14"/>
      <c r="C77" s="14"/>
      <c r="D77" s="14"/>
      <c r="E77" s="14"/>
    </row>
    <row r="78" ht="12.0" customHeight="1">
      <c r="A78" s="14"/>
      <c r="B78" s="14"/>
      <c r="C78" s="14"/>
      <c r="D78" s="14"/>
      <c r="E78" s="14"/>
    </row>
    <row r="79" ht="12.0" customHeight="1">
      <c r="A79" s="14"/>
      <c r="B79" s="14"/>
      <c r="C79" s="14"/>
      <c r="D79" s="14"/>
      <c r="E79" s="14"/>
    </row>
    <row r="80" ht="12.0" customHeight="1">
      <c r="A80" s="14"/>
      <c r="B80" s="14"/>
      <c r="C80" s="14"/>
      <c r="D80" s="14"/>
      <c r="E80" s="14"/>
    </row>
    <row r="81" ht="12.0" customHeight="1">
      <c r="A81" s="14"/>
      <c r="B81" s="14"/>
      <c r="C81" s="14"/>
      <c r="D81" s="14"/>
      <c r="E81" s="14"/>
    </row>
    <row r="82" ht="12.0" customHeight="1">
      <c r="A82" s="14"/>
      <c r="B82" s="14"/>
      <c r="C82" s="14"/>
      <c r="D82" s="14"/>
      <c r="E82" s="14"/>
    </row>
    <row r="83" ht="12.0" customHeight="1">
      <c r="A83" s="14"/>
      <c r="B83" s="14"/>
      <c r="C83" s="14"/>
      <c r="D83" s="14"/>
      <c r="E83" s="14"/>
    </row>
    <row r="84" ht="12.0" customHeight="1">
      <c r="A84" s="14"/>
      <c r="B84" s="14"/>
      <c r="C84" s="14"/>
      <c r="D84" s="14"/>
      <c r="E84" s="14"/>
    </row>
    <row r="85" ht="12.0" customHeight="1">
      <c r="A85" s="14"/>
      <c r="B85" s="14"/>
      <c r="C85" s="14"/>
      <c r="D85" s="14"/>
      <c r="E85" s="14"/>
    </row>
    <row r="86" ht="12.0" customHeight="1">
      <c r="A86" s="14"/>
      <c r="B86" s="14"/>
      <c r="C86" s="14"/>
      <c r="D86" s="14"/>
      <c r="E86" s="14"/>
    </row>
    <row r="87" ht="12.0" customHeight="1">
      <c r="A87" s="14"/>
      <c r="B87" s="14"/>
      <c r="C87" s="14"/>
      <c r="D87" s="14"/>
      <c r="E87" s="14"/>
    </row>
    <row r="88" ht="12.0" customHeight="1">
      <c r="A88" s="14"/>
      <c r="B88" s="14"/>
      <c r="C88" s="14"/>
      <c r="D88" s="14"/>
      <c r="E88" s="14"/>
    </row>
    <row r="89" ht="12.0" customHeight="1">
      <c r="A89" s="14"/>
      <c r="B89" s="14"/>
      <c r="C89" s="14"/>
      <c r="D89" s="14"/>
      <c r="E89" s="14"/>
    </row>
    <row r="90" ht="12.0" customHeight="1">
      <c r="A90" s="14"/>
      <c r="B90" s="14"/>
      <c r="C90" s="14"/>
      <c r="D90" s="14"/>
      <c r="E90" s="14"/>
    </row>
    <row r="91" ht="12.0" customHeight="1">
      <c r="A91" s="14"/>
      <c r="D91" s="14"/>
      <c r="E91" s="14"/>
    </row>
    <row r="92" ht="12.0" customHeight="1">
      <c r="A92" s="14"/>
      <c r="D92" s="14"/>
      <c r="E92" s="14"/>
    </row>
    <row r="93" ht="12.0" customHeight="1">
      <c r="A93" s="14"/>
      <c r="D93" s="14"/>
      <c r="E93" s="14"/>
    </row>
    <row r="94" ht="12.0" customHeight="1">
      <c r="A94" s="14"/>
      <c r="D94" s="14"/>
      <c r="E94" s="14"/>
    </row>
    <row r="95" ht="12.0" customHeight="1">
      <c r="A95" s="14"/>
      <c r="E95" s="14"/>
    </row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</sheetData>
  <mergeCells count="6">
    <mergeCell ref="B3:B4"/>
    <mergeCell ref="C3:C4"/>
    <mergeCell ref="B5:B6"/>
    <mergeCell ref="C5:C6"/>
    <mergeCell ref="B7:B8"/>
    <mergeCell ref="C7:C8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25.25"/>
    <col customWidth="1" min="2" max="2" width="11.63"/>
    <col customWidth="1" min="3" max="3" width="18.38"/>
    <col customWidth="1" min="4" max="4" width="17.88"/>
    <col customWidth="1" min="5" max="5" width="19.63"/>
    <col customWidth="1" min="6" max="6" width="14.75"/>
    <col customWidth="1" min="7" max="24" width="9.5"/>
  </cols>
  <sheetData>
    <row r="1" ht="12.0" customHeight="1">
      <c r="A1" s="131"/>
      <c r="B1" s="132" t="s">
        <v>14</v>
      </c>
      <c r="C1" s="133" t="s">
        <v>27</v>
      </c>
      <c r="D1" s="134" t="s">
        <v>28</v>
      </c>
      <c r="E1" s="134" t="s">
        <v>29</v>
      </c>
      <c r="N1" s="14"/>
    </row>
    <row r="2" ht="12.0" customHeight="1">
      <c r="A2" s="135" t="s">
        <v>30</v>
      </c>
      <c r="B2" s="136">
        <f>C2+D2+E2</f>
        <v>67500</v>
      </c>
      <c r="C2" s="137">
        <v>17500.0</v>
      </c>
      <c r="D2" s="137">
        <v>23000.0</v>
      </c>
      <c r="E2" s="137">
        <v>27000.0</v>
      </c>
      <c r="N2" s="14"/>
    </row>
    <row r="3" ht="12.0" customHeight="1">
      <c r="A3" s="138" t="s">
        <v>31</v>
      </c>
      <c r="B3" s="135"/>
      <c r="C3" s="139" t="s">
        <v>32</v>
      </c>
      <c r="D3" s="140" t="s">
        <v>32</v>
      </c>
      <c r="E3" s="139" t="s">
        <v>32</v>
      </c>
      <c r="N3" s="14"/>
    </row>
    <row r="4" ht="12.0" customHeight="1">
      <c r="A4" s="141"/>
      <c r="B4" s="141"/>
      <c r="C4" s="139" t="s">
        <v>33</v>
      </c>
      <c r="D4" s="139" t="s">
        <v>33</v>
      </c>
      <c r="E4" s="139" t="s">
        <v>33</v>
      </c>
      <c r="N4" s="14"/>
    </row>
    <row r="5" ht="12.0" customHeight="1">
      <c r="A5" s="141"/>
      <c r="B5" s="141"/>
      <c r="C5" s="139" t="s">
        <v>34</v>
      </c>
      <c r="D5" s="139" t="s">
        <v>34</v>
      </c>
      <c r="E5" s="139" t="s">
        <v>34</v>
      </c>
      <c r="N5" s="14"/>
    </row>
    <row r="6" ht="12.0" customHeight="1">
      <c r="A6" s="141"/>
      <c r="B6" s="141"/>
      <c r="C6" s="139" t="s">
        <v>35</v>
      </c>
      <c r="D6" s="139" t="s">
        <v>35</v>
      </c>
      <c r="E6" s="142"/>
      <c r="N6" s="14"/>
    </row>
    <row r="7" ht="12.0" customHeight="1">
      <c r="A7" s="141"/>
      <c r="B7" s="141"/>
      <c r="C7" s="142"/>
      <c r="D7" s="139" t="s">
        <v>36</v>
      </c>
      <c r="E7" s="142"/>
      <c r="N7" s="14"/>
    </row>
    <row r="8" ht="12.0" customHeight="1">
      <c r="A8" s="141"/>
      <c r="B8" s="141"/>
      <c r="C8" s="142"/>
      <c r="D8" s="142"/>
      <c r="E8" s="142"/>
      <c r="N8" s="14"/>
    </row>
    <row r="9" ht="12.0" customHeight="1">
      <c r="A9" s="141"/>
      <c r="B9" s="141"/>
      <c r="C9" s="142"/>
      <c r="D9" s="142"/>
      <c r="E9" s="142"/>
      <c r="N9" s="14"/>
    </row>
    <row r="10" ht="12.0" customHeight="1">
      <c r="A10" s="141"/>
      <c r="B10" s="141"/>
      <c r="C10" s="142"/>
      <c r="D10" s="142"/>
      <c r="E10" s="143"/>
      <c r="N10" s="14"/>
    </row>
    <row r="11" ht="12.0" customHeight="1">
      <c r="H11" s="14"/>
    </row>
    <row r="12" ht="12.0" customHeight="1"/>
    <row r="13" ht="12.0" customHeight="1"/>
    <row r="14" ht="12.0" customHeight="1"/>
    <row r="15" ht="12.0" customHeight="1"/>
    <row r="16" ht="12.0" customHeight="1"/>
    <row r="17" ht="12.0" customHeight="1">
      <c r="B17" s="14"/>
    </row>
    <row r="18" ht="12.0" customHeight="1">
      <c r="H18" s="14"/>
    </row>
    <row r="19" ht="12.0" customHeight="1">
      <c r="H19" s="14"/>
    </row>
    <row r="20" ht="12.0" customHeight="1">
      <c r="H20" s="14"/>
    </row>
    <row r="21" ht="12.0" customHeight="1">
      <c r="H21" s="14"/>
    </row>
    <row r="22" ht="12.0" customHeight="1">
      <c r="O22" s="14"/>
    </row>
    <row r="23" ht="12.0" customHeight="1">
      <c r="O23" s="14"/>
    </row>
    <row r="24" ht="12.0" customHeight="1">
      <c r="O24" s="14"/>
    </row>
    <row r="25" ht="12.0" customHeight="1">
      <c r="O25" s="14"/>
    </row>
    <row r="26" ht="12.0" customHeight="1">
      <c r="O26" s="14"/>
    </row>
    <row r="27" ht="12.0" customHeight="1">
      <c r="O27" s="14"/>
    </row>
    <row r="28" ht="12.0" customHeight="1">
      <c r="O28" s="14"/>
    </row>
    <row r="29" ht="12.0" customHeight="1">
      <c r="O29" s="14"/>
    </row>
    <row r="30" ht="12.0" customHeight="1">
      <c r="O30" s="14"/>
    </row>
    <row r="31" ht="12.0" customHeight="1">
      <c r="O31" s="14"/>
    </row>
    <row r="32" ht="12.0" customHeight="1">
      <c r="O32" s="14"/>
    </row>
    <row r="33" ht="12.0" customHeight="1">
      <c r="O33" s="14"/>
    </row>
    <row r="34" ht="12.0" customHeight="1">
      <c r="O34" s="14"/>
    </row>
    <row r="35" ht="12.0" customHeight="1">
      <c r="O35" s="14"/>
    </row>
    <row r="36" ht="12.0" customHeight="1">
      <c r="O36" s="14"/>
    </row>
    <row r="37" ht="12.0" customHeight="1">
      <c r="O37" s="14"/>
    </row>
    <row r="38" ht="12.0" customHeight="1">
      <c r="O38" s="14"/>
    </row>
    <row r="39" ht="12.0" customHeight="1">
      <c r="O39" s="14"/>
    </row>
    <row r="40" ht="12.0" customHeight="1">
      <c r="O40" s="14"/>
    </row>
    <row r="41" ht="12.0" customHeight="1">
      <c r="O41" s="14"/>
    </row>
    <row r="42" ht="12.0" customHeight="1">
      <c r="O42" s="14"/>
    </row>
    <row r="43" ht="12.0" customHeight="1">
      <c r="O43" s="14"/>
    </row>
    <row r="44" ht="12.0" customHeight="1">
      <c r="O44" s="14"/>
    </row>
    <row r="45" ht="12.0" customHeight="1">
      <c r="O45" s="14"/>
    </row>
    <row r="46" ht="12.0" customHeight="1">
      <c r="O46" s="14"/>
    </row>
    <row r="47" ht="12.0" customHeight="1">
      <c r="O47" s="14"/>
    </row>
    <row r="48" ht="12.0" customHeight="1">
      <c r="O48" s="14"/>
    </row>
    <row r="49" ht="12.0" customHeight="1">
      <c r="O49" s="14"/>
    </row>
    <row r="50" ht="12.0" customHeight="1">
      <c r="O50" s="14"/>
    </row>
    <row r="51" ht="12.0" customHeight="1">
      <c r="O51" s="14"/>
    </row>
    <row r="52" ht="12.0" customHeight="1">
      <c r="O52" s="14"/>
    </row>
    <row r="53" ht="12.0" customHeight="1">
      <c r="O53" s="14"/>
    </row>
    <row r="54" ht="12.0" customHeight="1">
      <c r="O54" s="14"/>
    </row>
    <row r="55" ht="12.0" customHeight="1">
      <c r="O55" s="14"/>
    </row>
    <row r="56" ht="12.0" customHeight="1">
      <c r="O56" s="14"/>
    </row>
    <row r="57" ht="12.0" customHeight="1">
      <c r="O57" s="14"/>
    </row>
    <row r="58" ht="12.0" customHeight="1">
      <c r="O58" s="14"/>
    </row>
    <row r="59" ht="12.0" customHeight="1">
      <c r="O59" s="14"/>
    </row>
    <row r="60" ht="12.0" customHeight="1">
      <c r="O60" s="14"/>
    </row>
    <row r="61" ht="12.0" customHeight="1">
      <c r="O61" s="14"/>
    </row>
    <row r="62" ht="12.0" customHeight="1">
      <c r="O62" s="14"/>
    </row>
    <row r="63" ht="12.0" customHeight="1">
      <c r="O63" s="14"/>
    </row>
    <row r="64" ht="12.0" customHeight="1">
      <c r="O64" s="14"/>
    </row>
    <row r="65" ht="12.0" customHeight="1">
      <c r="O65" s="14"/>
    </row>
    <row r="66" ht="12.0" customHeight="1">
      <c r="O66" s="14"/>
    </row>
    <row r="67" ht="12.0" customHeight="1">
      <c r="O67" s="14"/>
    </row>
    <row r="68" ht="12.0" customHeight="1">
      <c r="O68" s="14"/>
    </row>
    <row r="69" ht="12.0" customHeight="1">
      <c r="O69" s="14"/>
    </row>
    <row r="70" ht="12.0" customHeight="1">
      <c r="O70" s="14"/>
    </row>
    <row r="71" ht="12.0" customHeight="1">
      <c r="O71" s="14"/>
    </row>
    <row r="72" ht="12.0" customHeight="1">
      <c r="O72" s="14"/>
    </row>
    <row r="73" ht="12.0" customHeight="1">
      <c r="O73" s="14"/>
    </row>
    <row r="74" ht="12.0" customHeight="1">
      <c r="O74" s="14"/>
    </row>
    <row r="75" ht="12.0" customHeight="1">
      <c r="O75" s="14"/>
    </row>
    <row r="76" ht="12.0" customHeight="1">
      <c r="O76" s="14"/>
    </row>
    <row r="77" ht="12.0" customHeight="1">
      <c r="O77" s="14"/>
    </row>
    <row r="78" ht="12.0" customHeight="1">
      <c r="O78" s="14"/>
    </row>
    <row r="79" ht="12.0" customHeight="1">
      <c r="O79" s="14"/>
    </row>
    <row r="80" ht="12.0" customHeight="1">
      <c r="O80" s="14"/>
    </row>
    <row r="81" ht="12.0" customHeight="1">
      <c r="O81" s="14"/>
    </row>
    <row r="82" ht="12.0" customHeight="1">
      <c r="O82" s="14"/>
    </row>
    <row r="83" ht="12.0" customHeight="1">
      <c r="O83" s="14"/>
    </row>
    <row r="84" ht="12.0" customHeight="1">
      <c r="O84" s="14"/>
    </row>
    <row r="85" ht="12.0" customHeight="1">
      <c r="O85" s="14"/>
    </row>
    <row r="86" ht="12.0" customHeight="1">
      <c r="O86" s="14"/>
    </row>
    <row r="87" ht="12.0" customHeight="1">
      <c r="O87" s="14"/>
    </row>
    <row r="88" ht="12.0" customHeight="1">
      <c r="O88" s="14"/>
    </row>
    <row r="89" ht="12.0" customHeight="1">
      <c r="O89" s="14"/>
    </row>
    <row r="90" ht="12.0" customHeight="1">
      <c r="O90" s="14"/>
    </row>
    <row r="91" ht="12.0" customHeight="1">
      <c r="O91" s="14"/>
    </row>
    <row r="92" ht="12.0" customHeight="1">
      <c r="O92" s="14"/>
    </row>
    <row r="93" ht="12.0" customHeight="1">
      <c r="O93" s="14"/>
    </row>
    <row r="94" ht="12.0" customHeight="1">
      <c r="O94" s="14"/>
    </row>
    <row r="95" ht="12.0" customHeight="1">
      <c r="O95" s="14"/>
    </row>
    <row r="96" ht="12.0" customHeight="1">
      <c r="O96" s="14"/>
    </row>
    <row r="97" ht="12.0" customHeight="1">
      <c r="O97" s="14"/>
    </row>
    <row r="98" ht="12.0" customHeight="1">
      <c r="O98" s="14"/>
    </row>
    <row r="99" ht="12.0" customHeight="1">
      <c r="O99" s="14"/>
    </row>
    <row r="100" ht="12.0" customHeight="1">
      <c r="O100" s="14"/>
    </row>
    <row r="101" ht="12.0" customHeight="1">
      <c r="O101" s="14"/>
    </row>
    <row r="102" ht="12.0" customHeight="1">
      <c r="O102" s="14"/>
    </row>
    <row r="103" ht="12.0" customHeight="1">
      <c r="O103" s="14"/>
    </row>
    <row r="104" ht="12.0" customHeight="1">
      <c r="O104" s="14"/>
    </row>
    <row r="105" ht="12.0" customHeight="1">
      <c r="O105" s="14"/>
    </row>
    <row r="106" ht="12.0" customHeight="1">
      <c r="O106" s="14"/>
    </row>
    <row r="107" ht="12.0" customHeight="1">
      <c r="O107" s="14"/>
    </row>
    <row r="108" ht="12.0" customHeight="1">
      <c r="O108" s="14"/>
    </row>
    <row r="109" ht="12.0" customHeight="1">
      <c r="O109" s="14"/>
    </row>
    <row r="110" ht="12.0" customHeight="1">
      <c r="O110" s="14"/>
    </row>
    <row r="111" ht="12.0" customHeight="1">
      <c r="O111" s="14"/>
    </row>
    <row r="112" ht="12.0" customHeight="1">
      <c r="O112" s="14"/>
    </row>
    <row r="113" ht="12.0" customHeight="1">
      <c r="O113" s="14"/>
    </row>
    <row r="114" ht="12.0" customHeight="1">
      <c r="O114" s="14"/>
    </row>
    <row r="115" ht="12.0" customHeight="1">
      <c r="O115" s="14"/>
    </row>
    <row r="116" ht="12.0" customHeight="1">
      <c r="O116" s="14"/>
    </row>
    <row r="117" ht="12.0" customHeight="1">
      <c r="O117" s="14"/>
    </row>
    <row r="118" ht="12.0" customHeight="1">
      <c r="O118" s="14"/>
    </row>
    <row r="119" ht="12.0" customHeight="1">
      <c r="O119" s="14"/>
    </row>
    <row r="120" ht="12.0" customHeight="1">
      <c r="O120" s="14"/>
    </row>
    <row r="121" ht="12.0" customHeight="1">
      <c r="O121" s="14"/>
    </row>
    <row r="122" ht="12.0" customHeight="1">
      <c r="O122" s="14"/>
    </row>
    <row r="123" ht="12.0" customHeight="1">
      <c r="O123" s="14"/>
    </row>
    <row r="124" ht="12.0" customHeight="1">
      <c r="O124" s="14"/>
    </row>
    <row r="125" ht="12.0" customHeight="1">
      <c r="O125" s="14"/>
    </row>
    <row r="126" ht="12.0" customHeight="1">
      <c r="O126" s="14"/>
    </row>
    <row r="127" ht="12.0" customHeight="1">
      <c r="O127" s="14"/>
    </row>
    <row r="128" ht="12.0" customHeight="1">
      <c r="O128" s="14"/>
    </row>
    <row r="129" ht="12.0" customHeight="1">
      <c r="O129" s="14"/>
    </row>
    <row r="130" ht="12.0" customHeight="1">
      <c r="O130" s="14"/>
    </row>
    <row r="131" ht="12.0" customHeight="1">
      <c r="O131" s="14"/>
    </row>
    <row r="132" ht="12.0" customHeight="1">
      <c r="O132" s="14"/>
    </row>
    <row r="133" ht="12.0" customHeight="1">
      <c r="O133" s="14"/>
    </row>
    <row r="134" ht="12.0" customHeight="1">
      <c r="O134" s="14"/>
    </row>
    <row r="135" ht="12.0" customHeight="1">
      <c r="O135" s="14"/>
    </row>
    <row r="136" ht="12.0" customHeight="1">
      <c r="O136" s="14"/>
    </row>
    <row r="137" ht="12.0" customHeight="1">
      <c r="O137" s="14"/>
    </row>
    <row r="138" ht="12.0" customHeight="1">
      <c r="O138" s="14"/>
    </row>
    <row r="139" ht="12.0" customHeight="1">
      <c r="O139" s="14"/>
    </row>
    <row r="140" ht="12.0" customHeight="1">
      <c r="O140" s="14"/>
    </row>
    <row r="141" ht="12.0" customHeight="1">
      <c r="O141" s="14"/>
    </row>
    <row r="142" ht="12.0" customHeight="1">
      <c r="O142" s="14"/>
    </row>
    <row r="143" ht="12.0" customHeight="1">
      <c r="O143" s="14"/>
    </row>
    <row r="144" ht="12.0" customHeight="1">
      <c r="O144" s="14"/>
    </row>
    <row r="145" ht="12.0" customHeight="1">
      <c r="O145" s="14"/>
    </row>
    <row r="146" ht="12.0" customHeight="1">
      <c r="O146" s="14"/>
    </row>
    <row r="147" ht="12.0" customHeight="1">
      <c r="O147" s="14"/>
    </row>
    <row r="148" ht="12.0" customHeight="1">
      <c r="O148" s="14"/>
    </row>
    <row r="149" ht="12.0" customHeight="1">
      <c r="O149" s="14"/>
    </row>
    <row r="150" ht="12.0" customHeight="1">
      <c r="O150" s="14"/>
    </row>
    <row r="151" ht="12.0" customHeight="1">
      <c r="O151" s="14"/>
    </row>
    <row r="152" ht="12.0" customHeight="1">
      <c r="O152" s="14"/>
    </row>
    <row r="153" ht="12.0" customHeight="1">
      <c r="O153" s="14"/>
    </row>
    <row r="154" ht="12.0" customHeight="1">
      <c r="O154" s="14"/>
    </row>
    <row r="155" ht="12.0" customHeight="1">
      <c r="O155" s="14"/>
    </row>
    <row r="156" ht="12.0" customHeight="1">
      <c r="O156" s="14"/>
    </row>
    <row r="157" ht="12.0" customHeight="1">
      <c r="O157" s="14"/>
    </row>
    <row r="158" ht="12.0" customHeight="1">
      <c r="O158" s="14"/>
    </row>
    <row r="159" ht="12.0" customHeight="1">
      <c r="O159" s="14"/>
    </row>
    <row r="160" ht="12.0" customHeight="1">
      <c r="O160" s="14"/>
    </row>
    <row r="161" ht="12.0" customHeight="1">
      <c r="O161" s="14"/>
    </row>
    <row r="162" ht="12.0" customHeight="1">
      <c r="O162" s="14"/>
    </row>
    <row r="163" ht="12.0" customHeight="1">
      <c r="O163" s="14"/>
    </row>
    <row r="164" ht="12.0" customHeight="1">
      <c r="O164" s="14"/>
    </row>
    <row r="165" ht="12.0" customHeight="1">
      <c r="O165" s="14"/>
    </row>
    <row r="166" ht="12.0" customHeight="1">
      <c r="O166" s="14"/>
    </row>
    <row r="167" ht="12.0" customHeight="1">
      <c r="O167" s="14"/>
    </row>
    <row r="168" ht="12.0" customHeight="1">
      <c r="O168" s="14"/>
    </row>
    <row r="169" ht="12.0" customHeight="1">
      <c r="O169" s="14"/>
    </row>
    <row r="170" ht="12.0" customHeight="1">
      <c r="O170" s="14"/>
    </row>
    <row r="171" ht="12.0" customHeight="1">
      <c r="O171" s="14"/>
    </row>
    <row r="172" ht="12.0" customHeight="1">
      <c r="O172" s="14"/>
    </row>
    <row r="173" ht="12.0" customHeight="1">
      <c r="O173" s="14"/>
    </row>
    <row r="174" ht="12.0" customHeight="1">
      <c r="O174" s="14"/>
    </row>
    <row r="175" ht="12.0" customHeight="1">
      <c r="O175" s="14"/>
    </row>
    <row r="176" ht="12.0" customHeight="1">
      <c r="O176" s="14"/>
    </row>
    <row r="177" ht="12.0" customHeight="1">
      <c r="O177" s="14"/>
    </row>
    <row r="178" ht="12.0" customHeight="1">
      <c r="O178" s="14"/>
    </row>
    <row r="179" ht="12.0" customHeight="1">
      <c r="O179" s="14"/>
    </row>
    <row r="180" ht="12.0" customHeight="1">
      <c r="O180" s="14"/>
    </row>
    <row r="181" ht="12.0" customHeight="1">
      <c r="O181" s="14"/>
    </row>
    <row r="182" ht="12.0" customHeight="1">
      <c r="O182" s="14"/>
    </row>
    <row r="183" ht="12.0" customHeight="1">
      <c r="O183" s="14"/>
    </row>
    <row r="184" ht="12.0" customHeight="1">
      <c r="O184" s="14"/>
    </row>
    <row r="185" ht="12.0" customHeight="1">
      <c r="O185" s="14"/>
    </row>
    <row r="186" ht="12.0" customHeight="1">
      <c r="O186" s="14"/>
    </row>
    <row r="187" ht="12.0" customHeight="1">
      <c r="O187" s="14"/>
    </row>
    <row r="188" ht="12.0" customHeight="1">
      <c r="O188" s="14"/>
    </row>
    <row r="189" ht="12.0" customHeight="1">
      <c r="O189" s="14"/>
    </row>
    <row r="190" ht="12.0" customHeight="1">
      <c r="O190" s="14"/>
    </row>
    <row r="191" ht="12.0" customHeight="1">
      <c r="O191" s="14"/>
    </row>
    <row r="192" ht="12.0" customHeight="1">
      <c r="O192" s="14"/>
    </row>
    <row r="193" ht="12.0" customHeight="1">
      <c r="O193" s="14"/>
    </row>
    <row r="194" ht="12.0" customHeight="1">
      <c r="O194" s="14"/>
    </row>
    <row r="195" ht="12.0" customHeight="1">
      <c r="O195" s="14"/>
    </row>
    <row r="196" ht="12.0" customHeight="1">
      <c r="O196" s="14"/>
    </row>
    <row r="197" ht="12.0" customHeight="1">
      <c r="O197" s="14"/>
    </row>
    <row r="198" ht="12.0" customHeight="1">
      <c r="O198" s="14"/>
    </row>
    <row r="199" ht="12.0" customHeight="1">
      <c r="O199" s="14"/>
    </row>
    <row r="200" ht="12.0" customHeight="1">
      <c r="O200" s="14"/>
    </row>
    <row r="201" ht="12.0" customHeight="1">
      <c r="O201" s="14"/>
    </row>
    <row r="202" ht="12.0" customHeight="1">
      <c r="O202" s="14"/>
    </row>
    <row r="203" ht="12.0" customHeight="1">
      <c r="O203" s="14"/>
    </row>
    <row r="204" ht="12.0" customHeight="1">
      <c r="O204" s="14"/>
    </row>
    <row r="205" ht="12.0" customHeight="1">
      <c r="O205" s="14"/>
    </row>
    <row r="206" ht="12.0" customHeight="1">
      <c r="O206" s="14"/>
    </row>
    <row r="207" ht="12.0" customHeight="1">
      <c r="O207" s="14"/>
    </row>
    <row r="208" ht="12.0" customHeight="1">
      <c r="O208" s="14"/>
    </row>
    <row r="209" ht="12.0" customHeight="1">
      <c r="O209" s="14"/>
    </row>
    <row r="210" ht="12.0" customHeight="1">
      <c r="O210" s="14"/>
    </row>
    <row r="211" ht="12.0" customHeight="1">
      <c r="O211" s="14"/>
    </row>
    <row r="212" ht="12.0" customHeight="1">
      <c r="O212" s="14"/>
    </row>
    <row r="213" ht="12.0" customHeight="1">
      <c r="O213" s="14"/>
    </row>
    <row r="214" ht="12.0" customHeight="1">
      <c r="O214" s="14"/>
    </row>
    <row r="215" ht="12.0" customHeight="1">
      <c r="O215" s="14"/>
    </row>
    <row r="216" ht="12.0" customHeight="1">
      <c r="O216" s="14"/>
    </row>
    <row r="217" ht="12.0" customHeight="1">
      <c r="O217" s="14"/>
    </row>
    <row r="218" ht="12.0" customHeight="1">
      <c r="O218" s="14"/>
    </row>
    <row r="219" ht="12.0" customHeight="1">
      <c r="O219" s="14"/>
    </row>
    <row r="220" ht="12.0" customHeight="1">
      <c r="O220" s="14"/>
    </row>
    <row r="221" ht="12.0" customHeight="1">
      <c r="O221" s="14"/>
    </row>
    <row r="222" ht="12.0" customHeight="1">
      <c r="O222" s="14"/>
    </row>
    <row r="223" ht="12.0" customHeight="1">
      <c r="O223" s="14"/>
    </row>
    <row r="224" ht="12.0" customHeight="1">
      <c r="O224" s="14"/>
    </row>
    <row r="225" ht="12.0" customHeight="1">
      <c r="O225" s="14"/>
    </row>
    <row r="226" ht="12.0" customHeight="1">
      <c r="O226" s="14"/>
    </row>
    <row r="227" ht="12.0" customHeight="1">
      <c r="O227" s="14"/>
    </row>
    <row r="228" ht="12.0" customHeight="1">
      <c r="O228" s="14"/>
    </row>
    <row r="229" ht="12.0" customHeight="1">
      <c r="O229" s="14"/>
    </row>
    <row r="230" ht="12.0" customHeight="1">
      <c r="O230" s="14"/>
    </row>
    <row r="231" ht="12.0" customHeight="1">
      <c r="O231" s="14"/>
    </row>
    <row r="232" ht="12.0" customHeight="1">
      <c r="O232" s="14"/>
    </row>
    <row r="233" ht="12.0" customHeight="1">
      <c r="O233" s="14"/>
    </row>
    <row r="234" ht="12.0" customHeight="1">
      <c r="O234" s="14"/>
    </row>
    <row r="235" ht="12.0" customHeight="1">
      <c r="O235" s="14"/>
    </row>
    <row r="236" ht="12.0" customHeight="1">
      <c r="O236" s="14"/>
    </row>
    <row r="237" ht="12.0" customHeight="1">
      <c r="O237" s="14"/>
    </row>
    <row r="238" ht="12.0" customHeight="1">
      <c r="O238" s="14"/>
    </row>
    <row r="239" ht="12.0" customHeight="1">
      <c r="O239" s="14"/>
    </row>
    <row r="240" ht="12.0" customHeight="1">
      <c r="O240" s="14"/>
    </row>
    <row r="241" ht="12.0" customHeight="1">
      <c r="O241" s="14"/>
    </row>
    <row r="242" ht="12.0" customHeight="1">
      <c r="O242" s="14"/>
    </row>
    <row r="243" ht="12.0" customHeight="1">
      <c r="O243" s="14"/>
    </row>
    <row r="244" ht="12.0" customHeight="1">
      <c r="O244" s="14"/>
    </row>
    <row r="245" ht="12.0" customHeight="1">
      <c r="O245" s="14"/>
    </row>
    <row r="246" ht="12.0" customHeight="1">
      <c r="O246" s="14"/>
    </row>
    <row r="247" ht="12.0" customHeight="1">
      <c r="O247" s="14"/>
    </row>
    <row r="248" ht="12.0" customHeight="1">
      <c r="O248" s="14"/>
    </row>
    <row r="249" ht="12.0" customHeight="1">
      <c r="O249" s="14"/>
    </row>
    <row r="250" ht="12.0" customHeight="1">
      <c r="O250" s="14"/>
    </row>
    <row r="251" ht="12.0" customHeight="1">
      <c r="O251" s="14"/>
    </row>
    <row r="252" ht="12.0" customHeight="1">
      <c r="O252" s="14"/>
    </row>
    <row r="253" ht="12.0" customHeight="1">
      <c r="O253" s="14"/>
    </row>
    <row r="254" ht="12.0" customHeight="1">
      <c r="O254" s="14"/>
    </row>
    <row r="255" ht="12.0" customHeight="1">
      <c r="O255" s="14"/>
    </row>
    <row r="256" ht="12.0" customHeight="1">
      <c r="O256" s="14"/>
    </row>
    <row r="257" ht="12.0" customHeight="1">
      <c r="O257" s="14"/>
    </row>
    <row r="258" ht="12.0" customHeight="1">
      <c r="O258" s="14"/>
    </row>
    <row r="259" ht="12.0" customHeight="1">
      <c r="O259" s="14"/>
    </row>
    <row r="260" ht="12.0" customHeight="1">
      <c r="O260" s="14"/>
    </row>
    <row r="261" ht="12.0" customHeight="1">
      <c r="O261" s="14"/>
    </row>
    <row r="262" ht="12.0" customHeight="1">
      <c r="O262" s="14"/>
    </row>
    <row r="263" ht="12.0" customHeight="1">
      <c r="O263" s="14"/>
    </row>
    <row r="264" ht="12.0" customHeight="1">
      <c r="O264" s="14"/>
    </row>
    <row r="265" ht="12.0" customHeight="1">
      <c r="O265" s="14"/>
    </row>
    <row r="266" ht="12.0" customHeight="1">
      <c r="O266" s="14"/>
    </row>
    <row r="267" ht="12.0" customHeight="1">
      <c r="O267" s="14"/>
    </row>
    <row r="268" ht="12.0" customHeight="1">
      <c r="O268" s="14"/>
    </row>
    <row r="269" ht="12.0" customHeight="1">
      <c r="O269" s="14"/>
    </row>
    <row r="270" ht="12.0" customHeight="1">
      <c r="O270" s="14"/>
    </row>
    <row r="271" ht="12.0" customHeight="1">
      <c r="O271" s="14"/>
    </row>
    <row r="272" ht="12.0" customHeight="1">
      <c r="O272" s="14"/>
    </row>
    <row r="273" ht="12.0" customHeight="1">
      <c r="O273" s="14"/>
    </row>
    <row r="274" ht="12.0" customHeight="1">
      <c r="O274" s="14"/>
    </row>
    <row r="275" ht="12.0" customHeight="1">
      <c r="O275" s="14"/>
    </row>
    <row r="276" ht="12.0" customHeight="1">
      <c r="O276" s="14"/>
    </row>
    <row r="277" ht="12.0" customHeight="1">
      <c r="O277" s="14"/>
    </row>
    <row r="278" ht="12.0" customHeight="1">
      <c r="O278" s="14"/>
    </row>
    <row r="279" ht="12.0" customHeight="1">
      <c r="O279" s="14"/>
    </row>
    <row r="280" ht="12.0" customHeight="1">
      <c r="O280" s="14"/>
    </row>
    <row r="281" ht="12.0" customHeight="1">
      <c r="O281" s="14"/>
    </row>
    <row r="282" ht="12.0" customHeight="1">
      <c r="O282" s="14"/>
    </row>
    <row r="283" ht="12.0" customHeight="1">
      <c r="O283" s="14"/>
    </row>
    <row r="284" ht="12.0" customHeight="1">
      <c r="O284" s="14"/>
    </row>
    <row r="285" ht="12.0" customHeight="1">
      <c r="O285" s="14"/>
    </row>
    <row r="286" ht="12.0" customHeight="1">
      <c r="O286" s="14"/>
    </row>
    <row r="287" ht="12.0" customHeight="1">
      <c r="O287" s="14"/>
    </row>
    <row r="288" ht="12.0" customHeight="1">
      <c r="O288" s="14"/>
    </row>
    <row r="289" ht="12.0" customHeight="1">
      <c r="O289" s="14"/>
    </row>
    <row r="290" ht="12.0" customHeight="1">
      <c r="O290" s="14"/>
    </row>
    <row r="291" ht="12.0" customHeight="1">
      <c r="O291" s="14"/>
    </row>
    <row r="292" ht="12.0" customHeight="1">
      <c r="O292" s="14"/>
    </row>
    <row r="293" ht="12.0" customHeight="1">
      <c r="O293" s="14"/>
    </row>
    <row r="294" ht="12.0" customHeight="1">
      <c r="O294" s="14"/>
    </row>
    <row r="295" ht="12.0" customHeight="1">
      <c r="O295" s="14"/>
    </row>
    <row r="296" ht="12.0" customHeight="1">
      <c r="O296" s="14"/>
    </row>
    <row r="297" ht="12.0" customHeight="1">
      <c r="O297" s="14"/>
    </row>
    <row r="298" ht="12.0" customHeight="1">
      <c r="O298" s="14"/>
    </row>
    <row r="299" ht="12.0" customHeight="1">
      <c r="O299" s="14"/>
    </row>
    <row r="300" ht="12.0" customHeight="1">
      <c r="O300" s="14"/>
    </row>
    <row r="301" ht="12.0" customHeight="1">
      <c r="O301" s="14"/>
    </row>
    <row r="302" ht="12.0" customHeight="1">
      <c r="O302" s="14"/>
    </row>
    <row r="303" ht="12.0" customHeight="1">
      <c r="O303" s="14"/>
    </row>
    <row r="304" ht="12.0" customHeight="1">
      <c r="O304" s="14"/>
    </row>
    <row r="305" ht="12.0" customHeight="1">
      <c r="O305" s="14"/>
    </row>
    <row r="306" ht="12.0" customHeight="1">
      <c r="O306" s="14"/>
    </row>
    <row r="307" ht="12.0" customHeight="1">
      <c r="O307" s="14"/>
    </row>
    <row r="308" ht="12.0" customHeight="1">
      <c r="O308" s="14"/>
    </row>
    <row r="309" ht="12.0" customHeight="1">
      <c r="O309" s="14"/>
    </row>
    <row r="310" ht="12.0" customHeight="1">
      <c r="O310" s="14"/>
    </row>
    <row r="311" ht="12.0" customHeight="1">
      <c r="O311" s="14"/>
    </row>
    <row r="312" ht="12.0" customHeight="1">
      <c r="O312" s="14"/>
    </row>
    <row r="313" ht="12.0" customHeight="1">
      <c r="O313" s="14"/>
    </row>
    <row r="314" ht="12.0" customHeight="1">
      <c r="O314" s="14"/>
    </row>
    <row r="315" ht="12.0" customHeight="1">
      <c r="O315" s="14"/>
    </row>
    <row r="316" ht="12.0" customHeight="1">
      <c r="O316" s="14"/>
    </row>
    <row r="317" ht="12.0" customHeight="1">
      <c r="O317" s="14"/>
    </row>
    <row r="318" ht="12.0" customHeight="1">
      <c r="O318" s="14"/>
    </row>
    <row r="319" ht="12.0" customHeight="1">
      <c r="O319" s="14"/>
    </row>
    <row r="320" ht="12.0" customHeight="1">
      <c r="O320" s="14"/>
    </row>
    <row r="321" ht="12.0" customHeight="1">
      <c r="O321" s="14"/>
    </row>
    <row r="322" ht="12.0" customHeight="1">
      <c r="O322" s="14"/>
    </row>
    <row r="323" ht="12.0" customHeight="1">
      <c r="O323" s="14"/>
    </row>
    <row r="324" ht="12.0" customHeight="1">
      <c r="O324" s="14"/>
    </row>
    <row r="325" ht="12.0" customHeight="1">
      <c r="O325" s="14"/>
    </row>
    <row r="326" ht="12.0" customHeight="1">
      <c r="O326" s="14"/>
    </row>
    <row r="327" ht="12.0" customHeight="1">
      <c r="O327" s="14"/>
    </row>
    <row r="328" ht="12.0" customHeight="1">
      <c r="O328" s="14"/>
    </row>
    <row r="329" ht="12.0" customHeight="1">
      <c r="O329" s="14"/>
    </row>
    <row r="330" ht="12.0" customHeight="1">
      <c r="O330" s="14"/>
    </row>
    <row r="331" ht="12.0" customHeight="1">
      <c r="O331" s="14"/>
    </row>
    <row r="332" ht="12.0" customHeight="1">
      <c r="O332" s="14"/>
    </row>
    <row r="333" ht="12.0" customHeight="1">
      <c r="O333" s="14"/>
    </row>
    <row r="334" ht="12.0" customHeight="1">
      <c r="O334" s="14"/>
    </row>
    <row r="335" ht="12.0" customHeight="1">
      <c r="O335" s="14"/>
    </row>
    <row r="336" ht="12.0" customHeight="1">
      <c r="O336" s="14"/>
    </row>
    <row r="337" ht="12.0" customHeight="1">
      <c r="O337" s="14"/>
    </row>
    <row r="338" ht="12.0" customHeight="1">
      <c r="O338" s="14"/>
    </row>
    <row r="339" ht="12.0" customHeight="1">
      <c r="O339" s="14"/>
    </row>
    <row r="340" ht="12.0" customHeight="1">
      <c r="O340" s="14"/>
    </row>
    <row r="341" ht="12.0" customHeight="1">
      <c r="O341" s="14"/>
    </row>
    <row r="342" ht="12.0" customHeight="1">
      <c r="O342" s="14"/>
    </row>
    <row r="343" ht="12.0" customHeight="1">
      <c r="O343" s="14"/>
    </row>
    <row r="344" ht="12.0" customHeight="1">
      <c r="O344" s="14"/>
    </row>
    <row r="345" ht="12.0" customHeight="1">
      <c r="O345" s="14"/>
    </row>
    <row r="346" ht="12.0" customHeight="1">
      <c r="O346" s="14"/>
    </row>
    <row r="347" ht="12.0" customHeight="1">
      <c r="O347" s="14"/>
    </row>
    <row r="348" ht="12.0" customHeight="1">
      <c r="O348" s="14"/>
    </row>
    <row r="349" ht="12.0" customHeight="1">
      <c r="O349" s="14"/>
    </row>
    <row r="350" ht="12.0" customHeight="1">
      <c r="O350" s="14"/>
    </row>
    <row r="351" ht="12.0" customHeight="1">
      <c r="O351" s="14"/>
    </row>
    <row r="352" ht="12.0" customHeight="1">
      <c r="O352" s="14"/>
    </row>
    <row r="353" ht="12.0" customHeight="1">
      <c r="O353" s="14"/>
    </row>
    <row r="354" ht="12.0" customHeight="1">
      <c r="O354" s="14"/>
    </row>
    <row r="355" ht="12.0" customHeight="1">
      <c r="O355" s="14"/>
    </row>
    <row r="356" ht="12.0" customHeight="1">
      <c r="O356" s="14"/>
    </row>
    <row r="357" ht="12.0" customHeight="1">
      <c r="O357" s="14"/>
    </row>
    <row r="358" ht="12.0" customHeight="1">
      <c r="O358" s="14"/>
    </row>
    <row r="359" ht="12.0" customHeight="1">
      <c r="O359" s="14"/>
    </row>
    <row r="360" ht="12.0" customHeight="1">
      <c r="O360" s="14"/>
    </row>
    <row r="361" ht="12.0" customHeight="1">
      <c r="O361" s="14"/>
    </row>
    <row r="362" ht="12.0" customHeight="1">
      <c r="O362" s="14"/>
    </row>
    <row r="363" ht="12.0" customHeight="1">
      <c r="O363" s="14"/>
    </row>
    <row r="364" ht="12.0" customHeight="1">
      <c r="O364" s="14"/>
    </row>
    <row r="365" ht="12.0" customHeight="1">
      <c r="O365" s="14"/>
    </row>
    <row r="366" ht="12.0" customHeight="1">
      <c r="O366" s="14"/>
    </row>
    <row r="367" ht="12.0" customHeight="1">
      <c r="O367" s="14"/>
    </row>
    <row r="368" ht="12.0" customHeight="1">
      <c r="O368" s="14"/>
    </row>
    <row r="369" ht="12.0" customHeight="1">
      <c r="O369" s="14"/>
    </row>
    <row r="370" ht="12.0" customHeight="1">
      <c r="O370" s="14"/>
    </row>
    <row r="371" ht="12.0" customHeight="1">
      <c r="O371" s="14"/>
    </row>
    <row r="372" ht="12.0" customHeight="1">
      <c r="O372" s="14"/>
    </row>
    <row r="373" ht="12.0" customHeight="1">
      <c r="O373" s="14"/>
    </row>
    <row r="374" ht="12.0" customHeight="1">
      <c r="O374" s="14"/>
    </row>
    <row r="375" ht="12.0" customHeight="1">
      <c r="O375" s="14"/>
    </row>
    <row r="376" ht="12.0" customHeight="1">
      <c r="O376" s="14"/>
    </row>
    <row r="377" ht="12.0" customHeight="1">
      <c r="O377" s="14"/>
    </row>
    <row r="378" ht="12.0" customHeight="1">
      <c r="O378" s="14"/>
    </row>
    <row r="379" ht="12.0" customHeight="1">
      <c r="O379" s="14"/>
    </row>
    <row r="380" ht="12.0" customHeight="1">
      <c r="O380" s="14"/>
    </row>
    <row r="381" ht="12.0" customHeight="1">
      <c r="O381" s="14"/>
    </row>
    <row r="382" ht="12.0" customHeight="1">
      <c r="O382" s="14"/>
    </row>
    <row r="383" ht="12.0" customHeight="1">
      <c r="O383" s="14"/>
    </row>
    <row r="384" ht="12.0" customHeight="1">
      <c r="O384" s="14"/>
    </row>
    <row r="385" ht="12.0" customHeight="1">
      <c r="O385" s="14"/>
    </row>
    <row r="386" ht="12.0" customHeight="1">
      <c r="O386" s="14"/>
    </row>
    <row r="387" ht="12.0" customHeight="1">
      <c r="O387" s="14"/>
    </row>
    <row r="388" ht="12.0" customHeight="1">
      <c r="O388" s="14"/>
    </row>
    <row r="389" ht="12.0" customHeight="1">
      <c r="O389" s="14"/>
    </row>
    <row r="390" ht="12.0" customHeight="1">
      <c r="O390" s="14"/>
    </row>
    <row r="391" ht="12.0" customHeight="1">
      <c r="O391" s="14"/>
    </row>
    <row r="392" ht="12.0" customHeight="1">
      <c r="O392" s="14"/>
    </row>
    <row r="393" ht="12.0" customHeight="1">
      <c r="O393" s="14"/>
    </row>
    <row r="394" ht="12.0" customHeight="1">
      <c r="O394" s="14"/>
    </row>
    <row r="395" ht="12.0" customHeight="1">
      <c r="O395" s="14"/>
    </row>
    <row r="396" ht="12.0" customHeight="1">
      <c r="O396" s="14"/>
    </row>
    <row r="397" ht="12.0" customHeight="1">
      <c r="O397" s="14"/>
    </row>
    <row r="398" ht="12.0" customHeight="1">
      <c r="O398" s="14"/>
    </row>
    <row r="399" ht="12.0" customHeight="1">
      <c r="O399" s="14"/>
    </row>
    <row r="400" ht="12.0" customHeight="1">
      <c r="O400" s="14"/>
    </row>
    <row r="401" ht="12.0" customHeight="1">
      <c r="O401" s="14"/>
    </row>
    <row r="402" ht="12.0" customHeight="1">
      <c r="O402" s="14"/>
    </row>
    <row r="403" ht="12.0" customHeight="1">
      <c r="O403" s="14"/>
    </row>
    <row r="404" ht="12.0" customHeight="1">
      <c r="O404" s="14"/>
    </row>
    <row r="405" ht="12.0" customHeight="1">
      <c r="O405" s="14"/>
    </row>
    <row r="406" ht="12.0" customHeight="1">
      <c r="O406" s="14"/>
    </row>
    <row r="407" ht="12.0" customHeight="1">
      <c r="O407" s="14"/>
    </row>
    <row r="408" ht="12.0" customHeight="1">
      <c r="O408" s="14"/>
    </row>
    <row r="409" ht="12.0" customHeight="1">
      <c r="O409" s="14"/>
    </row>
    <row r="410" ht="12.0" customHeight="1">
      <c r="O410" s="14"/>
    </row>
    <row r="411" ht="12.0" customHeight="1">
      <c r="O411" s="14"/>
    </row>
    <row r="412" ht="12.0" customHeight="1">
      <c r="O412" s="14"/>
    </row>
    <row r="413" ht="12.0" customHeight="1">
      <c r="O413" s="14"/>
    </row>
    <row r="414" ht="12.0" customHeight="1">
      <c r="O414" s="14"/>
    </row>
    <row r="415" ht="12.0" customHeight="1">
      <c r="O415" s="14"/>
    </row>
    <row r="416" ht="12.0" customHeight="1">
      <c r="O416" s="14"/>
    </row>
    <row r="417" ht="12.0" customHeight="1">
      <c r="O417" s="14"/>
    </row>
    <row r="418" ht="12.0" customHeight="1">
      <c r="O418" s="14"/>
    </row>
    <row r="419" ht="12.0" customHeight="1">
      <c r="O419" s="14"/>
    </row>
    <row r="420" ht="12.0" customHeight="1">
      <c r="O420" s="14"/>
    </row>
    <row r="421" ht="12.0" customHeight="1">
      <c r="O421" s="14"/>
    </row>
    <row r="422" ht="12.0" customHeight="1">
      <c r="O422" s="14"/>
    </row>
    <row r="423" ht="12.0" customHeight="1">
      <c r="O423" s="14"/>
    </row>
    <row r="424" ht="12.0" customHeight="1">
      <c r="O424" s="14"/>
    </row>
    <row r="425" ht="12.0" customHeight="1">
      <c r="O425" s="14"/>
    </row>
    <row r="426" ht="12.0" customHeight="1">
      <c r="O426" s="14"/>
    </row>
    <row r="427" ht="12.0" customHeight="1">
      <c r="O427" s="14"/>
    </row>
    <row r="428" ht="12.0" customHeight="1">
      <c r="O428" s="14"/>
    </row>
    <row r="429" ht="12.0" customHeight="1">
      <c r="O429" s="14"/>
    </row>
    <row r="430" ht="12.0" customHeight="1">
      <c r="O430" s="14"/>
    </row>
    <row r="431" ht="12.0" customHeight="1">
      <c r="O431" s="14"/>
    </row>
    <row r="432" ht="12.0" customHeight="1">
      <c r="O432" s="14"/>
    </row>
    <row r="433" ht="12.0" customHeight="1">
      <c r="O433" s="14"/>
    </row>
    <row r="434" ht="12.0" customHeight="1">
      <c r="O434" s="14"/>
    </row>
    <row r="435" ht="12.0" customHeight="1">
      <c r="O435" s="14"/>
    </row>
    <row r="436" ht="12.0" customHeight="1">
      <c r="O436" s="14"/>
    </row>
    <row r="437" ht="12.0" customHeight="1">
      <c r="O437" s="14"/>
    </row>
    <row r="438" ht="12.0" customHeight="1">
      <c r="O438" s="14"/>
    </row>
    <row r="439" ht="12.0" customHeight="1">
      <c r="O439" s="14"/>
    </row>
    <row r="440" ht="12.0" customHeight="1">
      <c r="O440" s="14"/>
    </row>
    <row r="441" ht="12.0" customHeight="1">
      <c r="O441" s="14"/>
    </row>
    <row r="442" ht="12.0" customHeight="1">
      <c r="O442" s="14"/>
    </row>
    <row r="443" ht="12.0" customHeight="1">
      <c r="O443" s="14"/>
    </row>
    <row r="444" ht="12.0" customHeight="1">
      <c r="O444" s="14"/>
    </row>
    <row r="445" ht="12.0" customHeight="1">
      <c r="O445" s="14"/>
    </row>
    <row r="446" ht="12.0" customHeight="1">
      <c r="O446" s="14"/>
    </row>
    <row r="447" ht="12.0" customHeight="1">
      <c r="O447" s="14"/>
    </row>
    <row r="448" ht="12.0" customHeight="1">
      <c r="O448" s="14"/>
    </row>
    <row r="449" ht="12.0" customHeight="1">
      <c r="O449" s="14"/>
    </row>
    <row r="450" ht="12.0" customHeight="1">
      <c r="O450" s="14"/>
    </row>
    <row r="451" ht="12.0" customHeight="1">
      <c r="O451" s="14"/>
    </row>
    <row r="452" ht="12.0" customHeight="1">
      <c r="O452" s="14"/>
    </row>
    <row r="453" ht="12.0" customHeight="1">
      <c r="O453" s="14"/>
    </row>
    <row r="454" ht="12.0" customHeight="1">
      <c r="O454" s="14"/>
    </row>
    <row r="455" ht="12.0" customHeight="1">
      <c r="O455" s="14"/>
    </row>
    <row r="456" ht="12.0" customHeight="1">
      <c r="O456" s="14"/>
    </row>
    <row r="457" ht="12.0" customHeight="1">
      <c r="O457" s="14"/>
    </row>
    <row r="458" ht="12.0" customHeight="1">
      <c r="O458" s="14"/>
    </row>
    <row r="459" ht="12.0" customHeight="1">
      <c r="O459" s="14"/>
    </row>
    <row r="460" ht="12.0" customHeight="1">
      <c r="O460" s="14"/>
    </row>
    <row r="461" ht="12.0" customHeight="1">
      <c r="O461" s="14"/>
    </row>
    <row r="462" ht="12.0" customHeight="1">
      <c r="O462" s="14"/>
    </row>
    <row r="463" ht="12.0" customHeight="1">
      <c r="O463" s="14"/>
    </row>
    <row r="464" ht="12.0" customHeight="1">
      <c r="O464" s="14"/>
    </row>
    <row r="465" ht="12.0" customHeight="1">
      <c r="O465" s="14"/>
    </row>
    <row r="466" ht="12.0" customHeight="1">
      <c r="O466" s="14"/>
    </row>
    <row r="467" ht="12.0" customHeight="1">
      <c r="O467" s="14"/>
    </row>
    <row r="468" ht="12.0" customHeight="1">
      <c r="O468" s="14"/>
    </row>
    <row r="469" ht="12.0" customHeight="1">
      <c r="O469" s="14"/>
    </row>
    <row r="470" ht="12.0" customHeight="1">
      <c r="O470" s="14"/>
    </row>
    <row r="471" ht="12.0" customHeight="1">
      <c r="O471" s="14"/>
    </row>
    <row r="472" ht="12.0" customHeight="1">
      <c r="O472" s="14"/>
    </row>
    <row r="473" ht="12.0" customHeight="1">
      <c r="O473" s="14"/>
    </row>
    <row r="474" ht="12.0" customHeight="1">
      <c r="O474" s="14"/>
    </row>
    <row r="475" ht="12.0" customHeight="1">
      <c r="O475" s="14"/>
    </row>
    <row r="476" ht="12.0" customHeight="1">
      <c r="O476" s="14"/>
    </row>
    <row r="477" ht="12.0" customHeight="1">
      <c r="O477" s="14"/>
    </row>
    <row r="478" ht="12.0" customHeight="1">
      <c r="O478" s="14"/>
    </row>
    <row r="479" ht="12.0" customHeight="1">
      <c r="O479" s="14"/>
    </row>
    <row r="480" ht="12.0" customHeight="1">
      <c r="O480" s="14"/>
    </row>
    <row r="481" ht="12.0" customHeight="1">
      <c r="O481" s="14"/>
    </row>
    <row r="482" ht="12.0" customHeight="1">
      <c r="O482" s="14"/>
    </row>
    <row r="483" ht="12.0" customHeight="1">
      <c r="O483" s="14"/>
    </row>
    <row r="484" ht="12.0" customHeight="1">
      <c r="O484" s="14"/>
    </row>
    <row r="485" ht="12.0" customHeight="1">
      <c r="O485" s="14"/>
    </row>
    <row r="486" ht="12.0" customHeight="1">
      <c r="O486" s="14"/>
    </row>
    <row r="487" ht="12.0" customHeight="1">
      <c r="O487" s="14"/>
    </row>
    <row r="488" ht="12.0" customHeight="1">
      <c r="O488" s="14"/>
    </row>
    <row r="489" ht="12.0" customHeight="1">
      <c r="O489" s="14"/>
    </row>
    <row r="490" ht="12.0" customHeight="1">
      <c r="O490" s="14"/>
    </row>
    <row r="491" ht="12.0" customHeight="1">
      <c r="O491" s="14"/>
    </row>
    <row r="492" ht="12.0" customHeight="1">
      <c r="O492" s="14"/>
    </row>
    <row r="493" ht="12.0" customHeight="1">
      <c r="O493" s="14"/>
    </row>
    <row r="494" ht="12.0" customHeight="1">
      <c r="O494" s="14"/>
    </row>
    <row r="495" ht="12.0" customHeight="1">
      <c r="O495" s="14"/>
    </row>
    <row r="496" ht="12.0" customHeight="1">
      <c r="O496" s="14"/>
    </row>
    <row r="497" ht="12.0" customHeight="1">
      <c r="O497" s="14"/>
    </row>
    <row r="498" ht="12.0" customHeight="1">
      <c r="O498" s="14"/>
    </row>
    <row r="499" ht="12.0" customHeight="1">
      <c r="O499" s="14"/>
    </row>
    <row r="500" ht="12.0" customHeight="1">
      <c r="O500" s="14"/>
    </row>
    <row r="501" ht="12.0" customHeight="1">
      <c r="O501" s="14"/>
    </row>
    <row r="502" ht="12.0" customHeight="1">
      <c r="O502" s="14"/>
    </row>
    <row r="503" ht="12.0" customHeight="1">
      <c r="O503" s="14"/>
    </row>
    <row r="504" ht="12.0" customHeight="1">
      <c r="O504" s="14"/>
    </row>
    <row r="505" ht="12.0" customHeight="1">
      <c r="O505" s="14"/>
    </row>
    <row r="506" ht="12.0" customHeight="1">
      <c r="O506" s="14"/>
    </row>
    <row r="507" ht="12.0" customHeight="1">
      <c r="O507" s="14"/>
    </row>
    <row r="508" ht="12.0" customHeight="1">
      <c r="O508" s="14"/>
    </row>
    <row r="509" ht="12.0" customHeight="1">
      <c r="O509" s="14"/>
    </row>
    <row r="510" ht="12.0" customHeight="1">
      <c r="O510" s="14"/>
    </row>
    <row r="511" ht="12.0" customHeight="1">
      <c r="O511" s="14"/>
    </row>
    <row r="512" ht="12.0" customHeight="1">
      <c r="O512" s="14"/>
    </row>
    <row r="513" ht="12.0" customHeight="1">
      <c r="O513" s="14"/>
    </row>
    <row r="514" ht="12.0" customHeight="1">
      <c r="O514" s="14"/>
    </row>
    <row r="515" ht="12.0" customHeight="1">
      <c r="O515" s="14"/>
    </row>
    <row r="516" ht="12.0" customHeight="1">
      <c r="O516" s="14"/>
    </row>
    <row r="517" ht="12.0" customHeight="1">
      <c r="O517" s="14"/>
    </row>
    <row r="518" ht="12.0" customHeight="1">
      <c r="O518" s="14"/>
    </row>
    <row r="519" ht="12.0" customHeight="1">
      <c r="O519" s="14"/>
    </row>
    <row r="520" ht="12.0" customHeight="1">
      <c r="O520" s="14"/>
    </row>
    <row r="521" ht="12.0" customHeight="1">
      <c r="O521" s="14"/>
    </row>
    <row r="522" ht="12.0" customHeight="1">
      <c r="O522" s="14"/>
    </row>
    <row r="523" ht="12.0" customHeight="1">
      <c r="O523" s="14"/>
    </row>
    <row r="524" ht="12.0" customHeight="1">
      <c r="O524" s="14"/>
    </row>
    <row r="525" ht="12.0" customHeight="1">
      <c r="O525" s="14"/>
    </row>
    <row r="526" ht="12.0" customHeight="1">
      <c r="O526" s="14"/>
    </row>
    <row r="527" ht="12.0" customHeight="1">
      <c r="O527" s="14"/>
    </row>
    <row r="528" ht="12.0" customHeight="1">
      <c r="O528" s="14"/>
    </row>
    <row r="529" ht="12.0" customHeight="1">
      <c r="O529" s="14"/>
    </row>
    <row r="530" ht="12.0" customHeight="1">
      <c r="O530" s="14"/>
    </row>
    <row r="531" ht="12.0" customHeight="1">
      <c r="O531" s="14"/>
    </row>
    <row r="532" ht="12.0" customHeight="1">
      <c r="O532" s="14"/>
    </row>
    <row r="533" ht="12.0" customHeight="1">
      <c r="O533" s="14"/>
    </row>
    <row r="534" ht="12.0" customHeight="1">
      <c r="O534" s="14"/>
    </row>
    <row r="535" ht="12.0" customHeight="1">
      <c r="O535" s="14"/>
    </row>
    <row r="536" ht="12.0" customHeight="1">
      <c r="O536" s="14"/>
    </row>
    <row r="537" ht="12.0" customHeight="1">
      <c r="O537" s="14"/>
    </row>
    <row r="538" ht="12.0" customHeight="1">
      <c r="O538" s="14"/>
    </row>
    <row r="539" ht="12.0" customHeight="1">
      <c r="O539" s="14"/>
    </row>
    <row r="540" ht="12.0" customHeight="1">
      <c r="O540" s="14"/>
    </row>
    <row r="541" ht="12.0" customHeight="1">
      <c r="O541" s="14"/>
    </row>
    <row r="542" ht="12.0" customHeight="1">
      <c r="O542" s="14"/>
    </row>
    <row r="543" ht="12.0" customHeight="1">
      <c r="O543" s="14"/>
    </row>
    <row r="544" ht="12.0" customHeight="1">
      <c r="O544" s="14"/>
    </row>
    <row r="545" ht="12.0" customHeight="1">
      <c r="O545" s="14"/>
    </row>
    <row r="546" ht="12.0" customHeight="1">
      <c r="O546" s="14"/>
    </row>
    <row r="547" ht="12.0" customHeight="1">
      <c r="O547" s="14"/>
    </row>
    <row r="548" ht="12.0" customHeight="1">
      <c r="O548" s="14"/>
    </row>
    <row r="549" ht="12.0" customHeight="1">
      <c r="O549" s="14"/>
    </row>
    <row r="550" ht="12.0" customHeight="1">
      <c r="O550" s="14"/>
    </row>
    <row r="551" ht="12.0" customHeight="1">
      <c r="O551" s="14"/>
    </row>
    <row r="552" ht="12.0" customHeight="1">
      <c r="O552" s="14"/>
    </row>
    <row r="553" ht="12.0" customHeight="1">
      <c r="O553" s="14"/>
    </row>
    <row r="554" ht="12.0" customHeight="1">
      <c r="O554" s="14"/>
    </row>
    <row r="555" ht="12.0" customHeight="1">
      <c r="O555" s="14"/>
    </row>
    <row r="556" ht="12.0" customHeight="1">
      <c r="O556" s="14"/>
    </row>
    <row r="557" ht="12.0" customHeight="1">
      <c r="O557" s="14"/>
    </row>
    <row r="558" ht="12.0" customHeight="1">
      <c r="O558" s="14"/>
    </row>
    <row r="559" ht="12.0" customHeight="1">
      <c r="O559" s="14"/>
    </row>
    <row r="560" ht="12.0" customHeight="1">
      <c r="O560" s="14"/>
    </row>
    <row r="561" ht="12.0" customHeight="1">
      <c r="O561" s="14"/>
    </row>
    <row r="562" ht="12.0" customHeight="1">
      <c r="O562" s="14"/>
    </row>
    <row r="563" ht="12.0" customHeight="1">
      <c r="O563" s="14"/>
    </row>
    <row r="564" ht="12.0" customHeight="1">
      <c r="O564" s="14"/>
    </row>
    <row r="565" ht="12.0" customHeight="1">
      <c r="O565" s="14"/>
    </row>
    <row r="566" ht="12.0" customHeight="1">
      <c r="O566" s="14"/>
    </row>
    <row r="567" ht="12.0" customHeight="1">
      <c r="O567" s="14"/>
    </row>
    <row r="568" ht="12.0" customHeight="1">
      <c r="O568" s="14"/>
    </row>
    <row r="569" ht="12.0" customHeight="1">
      <c r="O569" s="14"/>
    </row>
    <row r="570" ht="12.0" customHeight="1">
      <c r="O570" s="14"/>
    </row>
    <row r="571" ht="12.0" customHeight="1">
      <c r="O571" s="14"/>
    </row>
    <row r="572" ht="12.0" customHeight="1">
      <c r="O572" s="14"/>
    </row>
    <row r="573" ht="12.0" customHeight="1">
      <c r="O573" s="14"/>
    </row>
    <row r="574" ht="12.0" customHeight="1">
      <c r="O574" s="14"/>
    </row>
    <row r="575" ht="12.0" customHeight="1">
      <c r="O575" s="14"/>
    </row>
    <row r="576" ht="12.0" customHeight="1">
      <c r="O576" s="14"/>
    </row>
    <row r="577" ht="12.0" customHeight="1">
      <c r="O577" s="14"/>
    </row>
    <row r="578" ht="12.0" customHeight="1">
      <c r="O578" s="14"/>
    </row>
    <row r="579" ht="12.0" customHeight="1">
      <c r="O579" s="14"/>
    </row>
    <row r="580" ht="12.0" customHeight="1">
      <c r="O580" s="14"/>
    </row>
    <row r="581" ht="12.0" customHeight="1">
      <c r="O581" s="14"/>
    </row>
    <row r="582" ht="12.0" customHeight="1">
      <c r="O582" s="14"/>
    </row>
    <row r="583" ht="12.0" customHeight="1">
      <c r="O583" s="14"/>
    </row>
    <row r="584" ht="12.0" customHeight="1">
      <c r="O584" s="14"/>
    </row>
    <row r="585" ht="12.0" customHeight="1">
      <c r="O585" s="14"/>
    </row>
    <row r="586" ht="12.0" customHeight="1">
      <c r="O586" s="14"/>
    </row>
    <row r="587" ht="12.0" customHeight="1">
      <c r="O587" s="14"/>
    </row>
    <row r="588" ht="12.0" customHeight="1">
      <c r="O588" s="14"/>
    </row>
    <row r="589" ht="12.0" customHeight="1">
      <c r="O589" s="14"/>
    </row>
    <row r="590" ht="12.0" customHeight="1">
      <c r="O590" s="14"/>
    </row>
    <row r="591" ht="12.0" customHeight="1">
      <c r="O591" s="14"/>
    </row>
    <row r="592" ht="12.0" customHeight="1">
      <c r="O592" s="14"/>
    </row>
    <row r="593" ht="12.0" customHeight="1">
      <c r="O593" s="14"/>
    </row>
    <row r="594" ht="12.0" customHeight="1">
      <c r="O594" s="14"/>
    </row>
    <row r="595" ht="12.0" customHeight="1">
      <c r="O595" s="14"/>
    </row>
    <row r="596" ht="12.0" customHeight="1">
      <c r="O596" s="14"/>
    </row>
    <row r="597" ht="12.0" customHeight="1">
      <c r="O597" s="14"/>
    </row>
    <row r="598" ht="12.0" customHeight="1">
      <c r="O598" s="14"/>
    </row>
    <row r="599" ht="12.0" customHeight="1">
      <c r="O599" s="14"/>
    </row>
    <row r="600" ht="12.0" customHeight="1">
      <c r="O600" s="14"/>
    </row>
    <row r="601" ht="12.0" customHeight="1">
      <c r="O601" s="14"/>
    </row>
    <row r="602" ht="12.0" customHeight="1">
      <c r="O602" s="14"/>
    </row>
    <row r="603" ht="12.0" customHeight="1">
      <c r="O603" s="14"/>
    </row>
    <row r="604" ht="12.0" customHeight="1">
      <c r="O604" s="14"/>
    </row>
    <row r="605" ht="12.0" customHeight="1">
      <c r="O605" s="14"/>
    </row>
    <row r="606" ht="12.0" customHeight="1">
      <c r="O606" s="14"/>
    </row>
    <row r="607" ht="12.0" customHeight="1">
      <c r="O607" s="14"/>
    </row>
    <row r="608" ht="12.0" customHeight="1">
      <c r="O608" s="14"/>
    </row>
    <row r="609" ht="12.0" customHeight="1">
      <c r="O609" s="14"/>
    </row>
    <row r="610" ht="12.0" customHeight="1">
      <c r="O610" s="14"/>
    </row>
    <row r="611" ht="12.0" customHeight="1">
      <c r="O611" s="14"/>
    </row>
    <row r="612" ht="12.0" customHeight="1">
      <c r="O612" s="14"/>
    </row>
    <row r="613" ht="12.0" customHeight="1">
      <c r="O613" s="14"/>
    </row>
    <row r="614" ht="12.0" customHeight="1">
      <c r="O614" s="14"/>
    </row>
    <row r="615" ht="12.0" customHeight="1">
      <c r="O615" s="14"/>
    </row>
    <row r="616" ht="12.0" customHeight="1">
      <c r="O616" s="14"/>
    </row>
    <row r="617" ht="12.0" customHeight="1">
      <c r="O617" s="14"/>
    </row>
    <row r="618" ht="12.0" customHeight="1">
      <c r="O618" s="14"/>
    </row>
    <row r="619" ht="12.0" customHeight="1">
      <c r="O619" s="14"/>
    </row>
    <row r="620" ht="12.0" customHeight="1">
      <c r="O620" s="14"/>
    </row>
    <row r="621" ht="12.0" customHeight="1">
      <c r="O621" s="14"/>
    </row>
    <row r="622" ht="12.0" customHeight="1">
      <c r="O622" s="14"/>
    </row>
    <row r="623" ht="12.0" customHeight="1">
      <c r="O623" s="14"/>
    </row>
    <row r="624" ht="12.0" customHeight="1">
      <c r="O624" s="14"/>
    </row>
    <row r="625" ht="12.0" customHeight="1">
      <c r="O625" s="14"/>
    </row>
    <row r="626" ht="12.0" customHeight="1">
      <c r="O626" s="14"/>
    </row>
    <row r="627" ht="12.0" customHeight="1">
      <c r="O627" s="14"/>
    </row>
    <row r="628" ht="12.0" customHeight="1">
      <c r="O628" s="14"/>
    </row>
    <row r="629" ht="12.0" customHeight="1">
      <c r="O629" s="14"/>
    </row>
    <row r="630" ht="12.0" customHeight="1">
      <c r="O630" s="14"/>
    </row>
    <row r="631" ht="12.0" customHeight="1">
      <c r="O631" s="14"/>
    </row>
    <row r="632" ht="12.0" customHeight="1">
      <c r="O632" s="14"/>
    </row>
    <row r="633" ht="12.0" customHeight="1">
      <c r="O633" s="14"/>
    </row>
    <row r="634" ht="12.0" customHeight="1">
      <c r="O634" s="14"/>
    </row>
    <row r="635" ht="12.0" customHeight="1">
      <c r="O635" s="14"/>
    </row>
    <row r="636" ht="12.0" customHeight="1">
      <c r="O636" s="14"/>
    </row>
    <row r="637" ht="12.0" customHeight="1">
      <c r="O637" s="14"/>
    </row>
    <row r="638" ht="12.0" customHeight="1">
      <c r="O638" s="14"/>
    </row>
    <row r="639" ht="12.0" customHeight="1">
      <c r="O639" s="14"/>
    </row>
    <row r="640" ht="12.0" customHeight="1">
      <c r="O640" s="14"/>
    </row>
    <row r="641" ht="12.0" customHeight="1">
      <c r="O641" s="14"/>
    </row>
    <row r="642" ht="12.0" customHeight="1">
      <c r="O642" s="14"/>
    </row>
    <row r="643" ht="12.0" customHeight="1">
      <c r="O643" s="14"/>
    </row>
    <row r="644" ht="12.0" customHeight="1">
      <c r="O644" s="14"/>
    </row>
    <row r="645" ht="12.0" customHeight="1">
      <c r="O645" s="14"/>
    </row>
    <row r="646" ht="12.0" customHeight="1">
      <c r="O646" s="14"/>
    </row>
    <row r="647" ht="12.0" customHeight="1">
      <c r="O647" s="14"/>
    </row>
    <row r="648" ht="12.0" customHeight="1">
      <c r="O648" s="14"/>
    </row>
    <row r="649" ht="12.0" customHeight="1">
      <c r="O649" s="14"/>
    </row>
    <row r="650" ht="12.0" customHeight="1">
      <c r="O650" s="14"/>
    </row>
    <row r="651" ht="12.0" customHeight="1">
      <c r="O651" s="14"/>
    </row>
    <row r="652" ht="12.0" customHeight="1">
      <c r="O652" s="14"/>
    </row>
    <row r="653" ht="12.0" customHeight="1">
      <c r="O653" s="14"/>
    </row>
    <row r="654" ht="12.0" customHeight="1">
      <c r="O654" s="14"/>
    </row>
    <row r="655" ht="12.0" customHeight="1">
      <c r="O655" s="14"/>
    </row>
    <row r="656" ht="12.0" customHeight="1">
      <c r="O656" s="14"/>
    </row>
    <row r="657" ht="12.0" customHeight="1">
      <c r="O657" s="14"/>
    </row>
    <row r="658" ht="12.0" customHeight="1">
      <c r="O658" s="14"/>
    </row>
    <row r="659" ht="12.0" customHeight="1">
      <c r="O659" s="14"/>
    </row>
    <row r="660" ht="12.0" customHeight="1">
      <c r="O660" s="14"/>
    </row>
    <row r="661" ht="12.0" customHeight="1">
      <c r="O661" s="14"/>
    </row>
    <row r="662" ht="12.0" customHeight="1">
      <c r="O662" s="14"/>
    </row>
    <row r="663" ht="12.0" customHeight="1">
      <c r="O663" s="14"/>
    </row>
    <row r="664" ht="12.0" customHeight="1">
      <c r="O664" s="14"/>
    </row>
    <row r="665" ht="12.0" customHeight="1">
      <c r="O665" s="14"/>
    </row>
    <row r="666" ht="12.0" customHeight="1">
      <c r="O666" s="14"/>
    </row>
    <row r="667" ht="12.0" customHeight="1">
      <c r="O667" s="14"/>
    </row>
    <row r="668" ht="12.0" customHeight="1">
      <c r="O668" s="14"/>
    </row>
    <row r="669" ht="12.0" customHeight="1">
      <c r="O669" s="14"/>
    </row>
    <row r="670" ht="12.0" customHeight="1">
      <c r="O670" s="14"/>
    </row>
    <row r="671" ht="12.0" customHeight="1">
      <c r="O671" s="14"/>
    </row>
    <row r="672" ht="12.0" customHeight="1">
      <c r="O672" s="14"/>
    </row>
    <row r="673" ht="12.0" customHeight="1">
      <c r="O673" s="14"/>
    </row>
    <row r="674" ht="12.0" customHeight="1">
      <c r="O674" s="14"/>
    </row>
    <row r="675" ht="12.0" customHeight="1">
      <c r="O675" s="14"/>
    </row>
    <row r="676" ht="12.0" customHeight="1">
      <c r="O676" s="14"/>
    </row>
    <row r="677" ht="12.0" customHeight="1">
      <c r="O677" s="14"/>
    </row>
    <row r="678" ht="12.0" customHeight="1">
      <c r="O678" s="14"/>
    </row>
    <row r="679" ht="12.0" customHeight="1">
      <c r="O679" s="14"/>
    </row>
    <row r="680" ht="12.0" customHeight="1">
      <c r="O680" s="14"/>
    </row>
    <row r="681" ht="12.0" customHeight="1">
      <c r="O681" s="14"/>
    </row>
    <row r="682" ht="12.0" customHeight="1">
      <c r="O682" s="14"/>
    </row>
    <row r="683" ht="12.0" customHeight="1">
      <c r="O683" s="14"/>
    </row>
    <row r="684" ht="12.0" customHeight="1">
      <c r="O684" s="14"/>
    </row>
    <row r="685" ht="12.0" customHeight="1">
      <c r="O685" s="14"/>
    </row>
    <row r="686" ht="12.0" customHeight="1">
      <c r="O686" s="14"/>
    </row>
    <row r="687" ht="12.0" customHeight="1">
      <c r="O687" s="14"/>
    </row>
    <row r="688" ht="12.0" customHeight="1">
      <c r="O688" s="14"/>
    </row>
    <row r="689" ht="12.0" customHeight="1">
      <c r="O689" s="14"/>
    </row>
    <row r="690" ht="12.0" customHeight="1">
      <c r="O690" s="14"/>
    </row>
    <row r="691" ht="12.0" customHeight="1">
      <c r="O691" s="14"/>
    </row>
    <row r="692" ht="12.0" customHeight="1">
      <c r="O692" s="14"/>
    </row>
    <row r="693" ht="12.0" customHeight="1">
      <c r="O693" s="14"/>
    </row>
    <row r="694" ht="12.0" customHeight="1">
      <c r="O694" s="14"/>
    </row>
    <row r="695" ht="12.0" customHeight="1">
      <c r="O695" s="14"/>
    </row>
    <row r="696" ht="12.0" customHeight="1">
      <c r="O696" s="14"/>
    </row>
    <row r="697" ht="12.0" customHeight="1">
      <c r="O697" s="14"/>
    </row>
    <row r="698" ht="12.0" customHeight="1">
      <c r="O698" s="14"/>
    </row>
    <row r="699" ht="12.0" customHeight="1">
      <c r="O699" s="14"/>
    </row>
    <row r="700" ht="12.0" customHeight="1">
      <c r="O700" s="14"/>
    </row>
    <row r="701" ht="12.0" customHeight="1">
      <c r="O701" s="14"/>
    </row>
    <row r="702" ht="12.0" customHeight="1">
      <c r="O702" s="14"/>
    </row>
    <row r="703" ht="12.0" customHeight="1">
      <c r="O703" s="14"/>
    </row>
    <row r="704" ht="12.0" customHeight="1">
      <c r="O704" s="14"/>
    </row>
    <row r="705" ht="12.0" customHeight="1">
      <c r="O705" s="14"/>
    </row>
    <row r="706" ht="12.0" customHeight="1">
      <c r="O706" s="14"/>
    </row>
    <row r="707" ht="12.0" customHeight="1">
      <c r="O707" s="14"/>
    </row>
    <row r="708" ht="12.0" customHeight="1">
      <c r="O708" s="14"/>
    </row>
    <row r="709" ht="12.0" customHeight="1">
      <c r="O709" s="14"/>
    </row>
    <row r="710" ht="12.0" customHeight="1">
      <c r="O710" s="14"/>
    </row>
    <row r="711" ht="12.0" customHeight="1">
      <c r="O711" s="14"/>
    </row>
    <row r="712" ht="12.0" customHeight="1">
      <c r="O712" s="14"/>
    </row>
    <row r="713" ht="12.0" customHeight="1">
      <c r="O713" s="14"/>
    </row>
    <row r="714" ht="12.0" customHeight="1">
      <c r="O714" s="14"/>
    </row>
    <row r="715" ht="12.0" customHeight="1">
      <c r="O715" s="14"/>
    </row>
    <row r="716" ht="12.0" customHeight="1">
      <c r="O716" s="14"/>
    </row>
    <row r="717" ht="12.0" customHeight="1">
      <c r="O717" s="14"/>
    </row>
    <row r="718" ht="12.0" customHeight="1">
      <c r="O718" s="14"/>
    </row>
    <row r="719" ht="12.0" customHeight="1">
      <c r="O719" s="14"/>
    </row>
    <row r="720" ht="12.0" customHeight="1">
      <c r="O720" s="14"/>
    </row>
    <row r="721" ht="12.0" customHeight="1">
      <c r="O721" s="14"/>
    </row>
    <row r="722" ht="12.0" customHeight="1">
      <c r="O722" s="14"/>
    </row>
    <row r="723" ht="12.0" customHeight="1">
      <c r="O723" s="14"/>
    </row>
    <row r="724" ht="12.0" customHeight="1">
      <c r="O724" s="14"/>
    </row>
    <row r="725" ht="12.0" customHeight="1">
      <c r="O725" s="14"/>
    </row>
    <row r="726" ht="12.0" customHeight="1">
      <c r="O726" s="14"/>
    </row>
    <row r="727" ht="12.0" customHeight="1">
      <c r="O727" s="14"/>
    </row>
    <row r="728" ht="12.0" customHeight="1">
      <c r="O728" s="14"/>
    </row>
    <row r="729" ht="12.0" customHeight="1">
      <c r="O729" s="14"/>
    </row>
    <row r="730" ht="12.0" customHeight="1">
      <c r="O730" s="14"/>
    </row>
    <row r="731" ht="12.0" customHeight="1">
      <c r="O731" s="14"/>
    </row>
    <row r="732" ht="12.0" customHeight="1">
      <c r="O732" s="14"/>
    </row>
    <row r="733" ht="12.0" customHeight="1">
      <c r="O733" s="14"/>
    </row>
    <row r="734" ht="12.0" customHeight="1">
      <c r="O734" s="14"/>
    </row>
    <row r="735" ht="12.0" customHeight="1">
      <c r="O735" s="14"/>
    </row>
    <row r="736" ht="12.0" customHeight="1">
      <c r="O736" s="14"/>
    </row>
    <row r="737" ht="12.0" customHeight="1">
      <c r="O737" s="14"/>
    </row>
    <row r="738" ht="12.0" customHeight="1">
      <c r="O738" s="14"/>
    </row>
    <row r="739" ht="12.0" customHeight="1">
      <c r="O739" s="14"/>
    </row>
    <row r="740" ht="12.0" customHeight="1">
      <c r="O740" s="14"/>
    </row>
    <row r="741" ht="12.0" customHeight="1">
      <c r="O741" s="14"/>
    </row>
    <row r="742" ht="12.0" customHeight="1">
      <c r="O742" s="14"/>
    </row>
    <row r="743" ht="12.0" customHeight="1">
      <c r="O743" s="14"/>
    </row>
    <row r="744" ht="12.0" customHeight="1">
      <c r="O744" s="14"/>
    </row>
    <row r="745" ht="12.0" customHeight="1">
      <c r="O745" s="14"/>
    </row>
    <row r="746" ht="12.0" customHeight="1">
      <c r="O746" s="14"/>
    </row>
    <row r="747" ht="12.0" customHeight="1">
      <c r="O747" s="14"/>
    </row>
    <row r="748" ht="12.0" customHeight="1">
      <c r="O748" s="14"/>
    </row>
    <row r="749" ht="12.0" customHeight="1">
      <c r="O749" s="14"/>
    </row>
    <row r="750" ht="12.0" customHeight="1">
      <c r="O750" s="14"/>
    </row>
    <row r="751" ht="12.0" customHeight="1">
      <c r="O751" s="14"/>
    </row>
    <row r="752" ht="12.0" customHeight="1">
      <c r="O752" s="14"/>
    </row>
    <row r="753" ht="12.0" customHeight="1">
      <c r="O753" s="14"/>
    </row>
    <row r="754" ht="12.0" customHeight="1">
      <c r="O754" s="14"/>
    </row>
    <row r="755" ht="12.0" customHeight="1">
      <c r="O755" s="14"/>
    </row>
    <row r="756" ht="12.0" customHeight="1">
      <c r="O756" s="14"/>
    </row>
    <row r="757" ht="12.0" customHeight="1">
      <c r="O757" s="14"/>
    </row>
    <row r="758" ht="12.0" customHeight="1">
      <c r="O758" s="14"/>
    </row>
    <row r="759" ht="12.0" customHeight="1">
      <c r="O759" s="14"/>
    </row>
    <row r="760" ht="12.0" customHeight="1">
      <c r="O760" s="14"/>
    </row>
    <row r="761" ht="12.0" customHeight="1">
      <c r="O761" s="14"/>
    </row>
    <row r="762" ht="12.0" customHeight="1">
      <c r="O762" s="14"/>
    </row>
    <row r="763" ht="12.0" customHeight="1">
      <c r="O763" s="14"/>
    </row>
    <row r="764" ht="12.0" customHeight="1">
      <c r="O764" s="14"/>
    </row>
    <row r="765" ht="12.0" customHeight="1">
      <c r="O765" s="14"/>
    </row>
    <row r="766" ht="12.0" customHeight="1">
      <c r="O766" s="14"/>
    </row>
    <row r="767" ht="12.0" customHeight="1">
      <c r="O767" s="14"/>
    </row>
    <row r="768" ht="12.0" customHeight="1">
      <c r="O768" s="14"/>
    </row>
    <row r="769" ht="12.0" customHeight="1">
      <c r="O769" s="14"/>
    </row>
    <row r="770" ht="12.0" customHeight="1">
      <c r="O770" s="14"/>
    </row>
    <row r="771" ht="12.0" customHeight="1">
      <c r="O771" s="14"/>
    </row>
    <row r="772" ht="12.0" customHeight="1">
      <c r="O772" s="14"/>
    </row>
    <row r="773" ht="12.0" customHeight="1">
      <c r="O773" s="14"/>
    </row>
    <row r="774" ht="12.0" customHeight="1">
      <c r="O774" s="14"/>
    </row>
    <row r="775" ht="12.0" customHeight="1">
      <c r="O775" s="14"/>
    </row>
    <row r="776" ht="12.0" customHeight="1">
      <c r="O776" s="14"/>
    </row>
    <row r="777" ht="12.0" customHeight="1">
      <c r="O777" s="14"/>
    </row>
    <row r="778" ht="12.0" customHeight="1">
      <c r="O778" s="14"/>
    </row>
    <row r="779" ht="12.0" customHeight="1">
      <c r="O779" s="14"/>
    </row>
    <row r="780" ht="12.0" customHeight="1">
      <c r="O780" s="14"/>
    </row>
    <row r="781" ht="12.0" customHeight="1">
      <c r="O781" s="14"/>
    </row>
    <row r="782" ht="12.0" customHeight="1">
      <c r="O782" s="14"/>
    </row>
    <row r="783" ht="12.0" customHeight="1">
      <c r="O783" s="14"/>
    </row>
    <row r="784" ht="12.0" customHeight="1">
      <c r="O784" s="14"/>
    </row>
    <row r="785" ht="12.0" customHeight="1">
      <c r="O785" s="14"/>
    </row>
    <row r="786" ht="12.0" customHeight="1">
      <c r="O786" s="14"/>
    </row>
    <row r="787" ht="12.0" customHeight="1">
      <c r="O787" s="14"/>
    </row>
    <row r="788" ht="12.0" customHeight="1">
      <c r="O788" s="14"/>
    </row>
    <row r="789" ht="12.0" customHeight="1">
      <c r="O789" s="14"/>
    </row>
    <row r="790" ht="12.0" customHeight="1">
      <c r="O790" s="14"/>
    </row>
    <row r="791" ht="12.0" customHeight="1">
      <c r="O791" s="14"/>
    </row>
    <row r="792" ht="12.0" customHeight="1">
      <c r="O792" s="14"/>
    </row>
    <row r="793" ht="12.0" customHeight="1">
      <c r="O793" s="14"/>
    </row>
    <row r="794" ht="12.0" customHeight="1">
      <c r="O794" s="14"/>
    </row>
    <row r="795" ht="12.0" customHeight="1">
      <c r="O795" s="14"/>
    </row>
    <row r="796" ht="12.0" customHeight="1">
      <c r="O796" s="14"/>
    </row>
    <row r="797" ht="12.0" customHeight="1">
      <c r="O797" s="14"/>
    </row>
    <row r="798" ht="12.0" customHeight="1">
      <c r="O798" s="14"/>
    </row>
    <row r="799" ht="12.0" customHeight="1">
      <c r="O799" s="14"/>
    </row>
    <row r="800" ht="12.0" customHeight="1">
      <c r="O800" s="14"/>
    </row>
    <row r="801" ht="12.0" customHeight="1">
      <c r="O801" s="14"/>
    </row>
    <row r="802" ht="12.0" customHeight="1">
      <c r="O802" s="14"/>
    </row>
    <row r="803" ht="12.0" customHeight="1">
      <c r="O803" s="14"/>
    </row>
    <row r="804" ht="12.0" customHeight="1">
      <c r="O804" s="14"/>
    </row>
    <row r="805" ht="12.0" customHeight="1">
      <c r="O805" s="14"/>
    </row>
    <row r="806" ht="12.0" customHeight="1">
      <c r="O806" s="14"/>
    </row>
    <row r="807" ht="12.0" customHeight="1">
      <c r="O807" s="14"/>
    </row>
    <row r="808" ht="12.0" customHeight="1">
      <c r="O808" s="14"/>
    </row>
    <row r="809" ht="12.0" customHeight="1">
      <c r="O809" s="14"/>
    </row>
    <row r="810" ht="12.0" customHeight="1">
      <c r="O810" s="14"/>
    </row>
    <row r="811" ht="12.0" customHeight="1">
      <c r="O811" s="14"/>
    </row>
    <row r="812" ht="12.0" customHeight="1">
      <c r="O812" s="14"/>
    </row>
    <row r="813" ht="12.0" customHeight="1">
      <c r="O813" s="14"/>
    </row>
    <row r="814" ht="12.0" customHeight="1">
      <c r="O814" s="14"/>
    </row>
    <row r="815" ht="12.0" customHeight="1">
      <c r="O815" s="14"/>
    </row>
    <row r="816" ht="12.0" customHeight="1">
      <c r="O816" s="14"/>
    </row>
    <row r="817" ht="12.0" customHeight="1">
      <c r="O817" s="14"/>
    </row>
    <row r="818" ht="12.0" customHeight="1">
      <c r="O818" s="14"/>
    </row>
    <row r="819" ht="12.0" customHeight="1">
      <c r="O819" s="14"/>
    </row>
    <row r="820" ht="12.0" customHeight="1">
      <c r="O820" s="14"/>
    </row>
    <row r="821" ht="12.0" customHeight="1">
      <c r="O821" s="14"/>
    </row>
    <row r="822" ht="12.0" customHeight="1">
      <c r="O822" s="14"/>
    </row>
    <row r="823" ht="12.0" customHeight="1">
      <c r="O823" s="14"/>
    </row>
    <row r="824" ht="12.0" customHeight="1">
      <c r="O824" s="14"/>
    </row>
    <row r="825" ht="12.0" customHeight="1">
      <c r="O825" s="14"/>
    </row>
    <row r="826" ht="12.0" customHeight="1">
      <c r="O826" s="14"/>
    </row>
    <row r="827" ht="12.0" customHeight="1">
      <c r="O827" s="14"/>
    </row>
    <row r="828" ht="12.0" customHeight="1">
      <c r="O828" s="14"/>
    </row>
    <row r="829" ht="12.0" customHeight="1">
      <c r="O829" s="14"/>
    </row>
    <row r="830" ht="12.0" customHeight="1">
      <c r="O830" s="14"/>
    </row>
    <row r="831" ht="12.0" customHeight="1">
      <c r="O831" s="14"/>
    </row>
    <row r="832" ht="12.0" customHeight="1">
      <c r="O832" s="14"/>
    </row>
    <row r="833" ht="12.0" customHeight="1">
      <c r="O833" s="14"/>
    </row>
    <row r="834" ht="12.0" customHeight="1">
      <c r="O834" s="14"/>
    </row>
    <row r="835" ht="12.0" customHeight="1">
      <c r="O835" s="14"/>
    </row>
    <row r="836" ht="12.0" customHeight="1">
      <c r="O836" s="14"/>
    </row>
    <row r="837" ht="12.0" customHeight="1">
      <c r="O837" s="14"/>
    </row>
    <row r="838" ht="12.0" customHeight="1">
      <c r="O838" s="14"/>
    </row>
    <row r="839" ht="12.0" customHeight="1">
      <c r="O839" s="14"/>
    </row>
    <row r="840" ht="12.0" customHeight="1">
      <c r="O840" s="14"/>
    </row>
    <row r="841" ht="12.0" customHeight="1">
      <c r="O841" s="14"/>
    </row>
    <row r="842" ht="12.0" customHeight="1">
      <c r="O842" s="14"/>
    </row>
    <row r="843" ht="12.0" customHeight="1">
      <c r="O843" s="14"/>
    </row>
    <row r="844" ht="12.0" customHeight="1">
      <c r="O844" s="14"/>
    </row>
    <row r="845" ht="12.0" customHeight="1">
      <c r="O845" s="14"/>
    </row>
    <row r="846" ht="12.0" customHeight="1">
      <c r="O846" s="14"/>
    </row>
    <row r="847" ht="12.0" customHeight="1">
      <c r="O847" s="14"/>
    </row>
    <row r="848" ht="12.0" customHeight="1">
      <c r="O848" s="14"/>
    </row>
    <row r="849" ht="12.0" customHeight="1">
      <c r="O849" s="14"/>
    </row>
    <row r="850" ht="12.0" customHeight="1">
      <c r="O850" s="14"/>
    </row>
    <row r="851" ht="12.0" customHeight="1">
      <c r="O851" s="14"/>
    </row>
    <row r="852" ht="12.0" customHeight="1">
      <c r="O852" s="14"/>
    </row>
    <row r="853" ht="12.0" customHeight="1">
      <c r="O853" s="14"/>
    </row>
    <row r="854" ht="12.0" customHeight="1">
      <c r="O854" s="14"/>
    </row>
    <row r="855" ht="12.0" customHeight="1">
      <c r="O855" s="14"/>
    </row>
    <row r="856" ht="12.0" customHeight="1">
      <c r="O856" s="14"/>
    </row>
    <row r="857" ht="12.0" customHeight="1">
      <c r="O857" s="14"/>
    </row>
    <row r="858" ht="12.0" customHeight="1">
      <c r="O858" s="14"/>
    </row>
    <row r="859" ht="12.0" customHeight="1">
      <c r="O859" s="14"/>
    </row>
    <row r="860" ht="12.0" customHeight="1">
      <c r="O860" s="14"/>
    </row>
    <row r="861" ht="12.0" customHeight="1">
      <c r="O861" s="14"/>
    </row>
    <row r="862" ht="12.0" customHeight="1">
      <c r="O862" s="14"/>
    </row>
    <row r="863" ht="12.0" customHeight="1">
      <c r="O863" s="14"/>
    </row>
    <row r="864" ht="12.0" customHeight="1">
      <c r="O864" s="14"/>
    </row>
    <row r="865" ht="12.0" customHeight="1">
      <c r="O865" s="14"/>
    </row>
    <row r="866" ht="12.0" customHeight="1">
      <c r="O866" s="14"/>
    </row>
    <row r="867" ht="12.0" customHeight="1">
      <c r="O867" s="14"/>
    </row>
    <row r="868" ht="12.0" customHeight="1">
      <c r="O868" s="14"/>
    </row>
    <row r="869" ht="12.0" customHeight="1">
      <c r="O869" s="14"/>
    </row>
    <row r="870" ht="12.0" customHeight="1">
      <c r="O870" s="14"/>
    </row>
    <row r="871" ht="12.0" customHeight="1">
      <c r="O871" s="14"/>
    </row>
    <row r="872" ht="12.0" customHeight="1">
      <c r="O872" s="14"/>
    </row>
    <row r="873" ht="12.0" customHeight="1">
      <c r="O873" s="14"/>
    </row>
    <row r="874" ht="12.0" customHeight="1">
      <c r="O874" s="14"/>
    </row>
    <row r="875" ht="12.0" customHeight="1">
      <c r="O875" s="14"/>
    </row>
    <row r="876" ht="12.0" customHeight="1">
      <c r="O876" s="14"/>
    </row>
    <row r="877" ht="12.0" customHeight="1">
      <c r="O877" s="14"/>
    </row>
    <row r="878" ht="12.0" customHeight="1">
      <c r="O878" s="14"/>
    </row>
    <row r="879" ht="12.0" customHeight="1">
      <c r="O879" s="14"/>
    </row>
    <row r="880" ht="12.0" customHeight="1">
      <c r="O880" s="14"/>
    </row>
    <row r="881" ht="12.0" customHeight="1">
      <c r="O881" s="14"/>
    </row>
    <row r="882" ht="12.0" customHeight="1">
      <c r="O882" s="14"/>
    </row>
    <row r="883" ht="12.0" customHeight="1">
      <c r="O883" s="14"/>
    </row>
    <row r="884" ht="12.0" customHeight="1">
      <c r="O884" s="14"/>
    </row>
    <row r="885" ht="12.0" customHeight="1">
      <c r="O885" s="14"/>
    </row>
    <row r="886" ht="12.0" customHeight="1">
      <c r="O886" s="14"/>
    </row>
    <row r="887" ht="12.0" customHeight="1">
      <c r="O887" s="14"/>
    </row>
    <row r="888" ht="12.0" customHeight="1">
      <c r="O888" s="14"/>
    </row>
    <row r="889" ht="12.0" customHeight="1">
      <c r="O889" s="14"/>
    </row>
    <row r="890" ht="12.0" customHeight="1">
      <c r="O890" s="14"/>
    </row>
    <row r="891" ht="12.0" customHeight="1">
      <c r="O891" s="14"/>
    </row>
    <row r="892" ht="12.0" customHeight="1">
      <c r="O892" s="14"/>
    </row>
    <row r="893" ht="12.0" customHeight="1">
      <c r="O893" s="14"/>
    </row>
    <row r="894" ht="12.0" customHeight="1">
      <c r="O894" s="14"/>
    </row>
    <row r="895" ht="12.0" customHeight="1">
      <c r="O895" s="14"/>
    </row>
    <row r="896" ht="12.0" customHeight="1">
      <c r="O896" s="14"/>
    </row>
    <row r="897" ht="12.0" customHeight="1">
      <c r="O897" s="14"/>
    </row>
    <row r="898" ht="12.0" customHeight="1">
      <c r="O898" s="14"/>
    </row>
    <row r="899" ht="12.0" customHeight="1">
      <c r="O899" s="14"/>
    </row>
    <row r="900" ht="12.0" customHeight="1">
      <c r="O900" s="14"/>
    </row>
    <row r="901" ht="12.0" customHeight="1">
      <c r="O901" s="14"/>
    </row>
    <row r="902" ht="12.0" customHeight="1">
      <c r="O902" s="14"/>
    </row>
    <row r="903" ht="12.0" customHeight="1">
      <c r="O903" s="14"/>
    </row>
    <row r="904" ht="12.0" customHeight="1">
      <c r="O904" s="14"/>
    </row>
    <row r="905" ht="12.0" customHeight="1">
      <c r="O905" s="14"/>
    </row>
    <row r="906" ht="12.0" customHeight="1">
      <c r="O906" s="14"/>
    </row>
    <row r="907" ht="12.0" customHeight="1">
      <c r="O907" s="14"/>
    </row>
    <row r="908" ht="12.0" customHeight="1">
      <c r="O908" s="14"/>
    </row>
    <row r="909" ht="12.0" customHeight="1">
      <c r="O909" s="14"/>
    </row>
    <row r="910" ht="12.0" customHeight="1">
      <c r="O910" s="14"/>
    </row>
    <row r="911" ht="12.0" customHeight="1">
      <c r="O911" s="14"/>
    </row>
    <row r="912" ht="12.0" customHeight="1">
      <c r="O912" s="14"/>
    </row>
    <row r="913" ht="12.0" customHeight="1">
      <c r="O913" s="14"/>
    </row>
    <row r="914" ht="12.0" customHeight="1">
      <c r="O914" s="14"/>
    </row>
    <row r="915" ht="12.0" customHeight="1">
      <c r="O915" s="14"/>
    </row>
    <row r="916" ht="12.0" customHeight="1">
      <c r="O916" s="14"/>
    </row>
    <row r="917" ht="12.0" customHeight="1">
      <c r="O917" s="14"/>
    </row>
    <row r="918" ht="12.0" customHeight="1">
      <c r="O918" s="14"/>
    </row>
    <row r="919" ht="12.0" customHeight="1">
      <c r="O919" s="14"/>
    </row>
    <row r="920" ht="12.0" customHeight="1">
      <c r="O920" s="14"/>
    </row>
    <row r="921" ht="12.0" customHeight="1">
      <c r="O921" s="14"/>
    </row>
    <row r="922" ht="12.0" customHeight="1">
      <c r="O922" s="14"/>
    </row>
    <row r="923" ht="12.0" customHeight="1">
      <c r="O923" s="14"/>
    </row>
    <row r="924" ht="12.0" customHeight="1">
      <c r="O924" s="14"/>
    </row>
    <row r="925" ht="12.0" customHeight="1">
      <c r="O925" s="14"/>
    </row>
    <row r="926" ht="12.0" customHeight="1">
      <c r="O926" s="14"/>
    </row>
    <row r="927" ht="12.0" customHeight="1">
      <c r="O927" s="14"/>
    </row>
    <row r="928" ht="12.0" customHeight="1">
      <c r="O928" s="14"/>
    </row>
    <row r="929" ht="12.0" customHeight="1">
      <c r="O929" s="14"/>
    </row>
    <row r="930" ht="12.0" customHeight="1">
      <c r="O930" s="14"/>
    </row>
    <row r="931" ht="12.0" customHeight="1">
      <c r="O931" s="14"/>
    </row>
    <row r="932" ht="12.0" customHeight="1">
      <c r="O932" s="14"/>
    </row>
    <row r="933" ht="12.0" customHeight="1">
      <c r="O933" s="14"/>
    </row>
    <row r="934" ht="12.0" customHeight="1">
      <c r="O934" s="14"/>
    </row>
    <row r="935" ht="12.0" customHeight="1">
      <c r="O935" s="14"/>
    </row>
    <row r="936" ht="12.0" customHeight="1">
      <c r="O936" s="14"/>
    </row>
    <row r="937" ht="12.0" customHeight="1">
      <c r="O937" s="14"/>
    </row>
    <row r="938" ht="12.0" customHeight="1">
      <c r="O938" s="14"/>
    </row>
    <row r="939" ht="12.0" customHeight="1">
      <c r="O939" s="14"/>
    </row>
    <row r="940" ht="12.0" customHeight="1">
      <c r="O940" s="14"/>
    </row>
    <row r="941" ht="12.0" customHeight="1">
      <c r="O941" s="14"/>
    </row>
    <row r="942" ht="12.0" customHeight="1">
      <c r="O942" s="14"/>
    </row>
    <row r="943" ht="12.0" customHeight="1">
      <c r="O943" s="14"/>
    </row>
    <row r="944" ht="12.0" customHeight="1">
      <c r="O944" s="14"/>
    </row>
    <row r="945" ht="12.0" customHeight="1">
      <c r="O945" s="14"/>
    </row>
    <row r="946" ht="12.0" customHeight="1">
      <c r="O946" s="14"/>
    </row>
    <row r="947" ht="12.0" customHeight="1">
      <c r="O947" s="14"/>
    </row>
    <row r="948" ht="12.0" customHeight="1">
      <c r="O948" s="14"/>
    </row>
    <row r="949" ht="12.0" customHeight="1">
      <c r="O949" s="14"/>
    </row>
    <row r="950" ht="12.0" customHeight="1">
      <c r="O950" s="14"/>
    </row>
    <row r="951" ht="12.0" customHeight="1">
      <c r="O951" s="14"/>
    </row>
    <row r="952" ht="12.0" customHeight="1">
      <c r="O952" s="14"/>
    </row>
    <row r="953" ht="12.0" customHeight="1">
      <c r="O953" s="14"/>
    </row>
    <row r="954" ht="12.0" customHeight="1">
      <c r="O954" s="14"/>
    </row>
    <row r="955" ht="12.0" customHeight="1">
      <c r="O955" s="14"/>
    </row>
    <row r="956" ht="12.0" customHeight="1">
      <c r="O956" s="14"/>
    </row>
    <row r="957" ht="12.0" customHeight="1">
      <c r="O957" s="14"/>
    </row>
    <row r="958" ht="12.0" customHeight="1">
      <c r="O958" s="14"/>
    </row>
    <row r="959" ht="12.0" customHeight="1">
      <c r="O959" s="14"/>
    </row>
    <row r="960" ht="12.0" customHeight="1">
      <c r="O960" s="14"/>
    </row>
    <row r="961" ht="12.0" customHeight="1">
      <c r="O961" s="14"/>
    </row>
    <row r="962" ht="12.0" customHeight="1">
      <c r="O962" s="14"/>
    </row>
    <row r="963" ht="12.0" customHeight="1">
      <c r="O963" s="14"/>
    </row>
    <row r="964" ht="12.0" customHeight="1">
      <c r="O964" s="14"/>
    </row>
    <row r="965" ht="12.0" customHeight="1">
      <c r="O965" s="14"/>
    </row>
    <row r="966" ht="12.0" customHeight="1">
      <c r="O966" s="14"/>
    </row>
    <row r="967" ht="12.0" customHeight="1">
      <c r="O967" s="14"/>
    </row>
    <row r="968" ht="12.0" customHeight="1">
      <c r="O968" s="14"/>
    </row>
    <row r="969" ht="12.0" customHeight="1">
      <c r="O969" s="14"/>
    </row>
    <row r="970" ht="12.0" customHeight="1">
      <c r="O970" s="14"/>
    </row>
    <row r="971" ht="12.0" customHeight="1">
      <c r="O971" s="14"/>
    </row>
    <row r="972" ht="12.0" customHeight="1">
      <c r="O972" s="14"/>
    </row>
    <row r="973" ht="12.0" customHeight="1">
      <c r="O973" s="14"/>
    </row>
    <row r="974" ht="12.0" customHeight="1">
      <c r="O974" s="14"/>
    </row>
    <row r="975" ht="12.0" customHeight="1">
      <c r="O975" s="14"/>
    </row>
    <row r="976" ht="12.0" customHeight="1">
      <c r="O976" s="14"/>
    </row>
    <row r="977" ht="12.0" customHeight="1">
      <c r="O977" s="14"/>
    </row>
    <row r="978" ht="12.0" customHeight="1">
      <c r="O978" s="14"/>
    </row>
    <row r="979" ht="12.0" customHeight="1">
      <c r="O979" s="14"/>
    </row>
    <row r="980" ht="12.0" customHeight="1">
      <c r="O980" s="14"/>
    </row>
    <row r="981" ht="12.0" customHeight="1">
      <c r="O981" s="14"/>
    </row>
    <row r="982" ht="12.0" customHeight="1">
      <c r="O982" s="14"/>
    </row>
    <row r="983" ht="12.0" customHeight="1">
      <c r="O983" s="14"/>
    </row>
    <row r="984" ht="12.0" customHeight="1">
      <c r="O984" s="14"/>
    </row>
    <row r="985" ht="12.0" customHeight="1">
      <c r="O985" s="14"/>
    </row>
    <row r="986" ht="12.0" customHeight="1">
      <c r="O986" s="14"/>
    </row>
    <row r="987" ht="12.0" customHeight="1">
      <c r="O987" s="14"/>
    </row>
    <row r="988" ht="12.0" customHeight="1">
      <c r="O988" s="14"/>
    </row>
    <row r="989" ht="12.0" customHeight="1">
      <c r="O989" s="14"/>
    </row>
    <row r="990" ht="12.0" customHeight="1">
      <c r="O990" s="14"/>
    </row>
    <row r="991" ht="12.0" customHeight="1">
      <c r="O991" s="14"/>
    </row>
    <row r="992" ht="12.0" customHeight="1">
      <c r="O992" s="14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25.75"/>
    <col customWidth="1" min="3" max="3" width="17.0"/>
    <col customWidth="1" min="4" max="4" width="19.63"/>
    <col customWidth="1" min="5" max="7" width="22.75"/>
    <col customWidth="1" min="8" max="26" width="9.5"/>
  </cols>
  <sheetData>
    <row r="1" ht="12.0" customHeight="1">
      <c r="C1" s="63"/>
    </row>
    <row r="2" ht="12.0" customHeight="1">
      <c r="A2" s="93"/>
      <c r="C2" s="63"/>
      <c r="D2" s="144"/>
      <c r="E2" s="145"/>
      <c r="F2" s="145"/>
      <c r="G2" s="93"/>
    </row>
    <row r="3" ht="12.0" customHeight="1">
      <c r="A3" s="93"/>
      <c r="B3" s="146"/>
      <c r="C3" s="147"/>
      <c r="D3" s="148">
        <v>2020.0</v>
      </c>
      <c r="E3" s="148">
        <v>2021.0</v>
      </c>
      <c r="F3" s="148">
        <v>2022.0</v>
      </c>
    </row>
    <row r="4" ht="12.0" customHeight="1">
      <c r="B4" s="149" t="s">
        <v>37</v>
      </c>
      <c r="C4" s="150"/>
      <c r="D4" s="151" t="str">
        <f t="shared" ref="D4:F4" si="1">D51</f>
        <v>#REF!</v>
      </c>
      <c r="E4" s="151" t="str">
        <f t="shared" si="1"/>
        <v>#REF!</v>
      </c>
      <c r="F4" s="151" t="str">
        <f t="shared" si="1"/>
        <v>#REF!</v>
      </c>
    </row>
    <row r="5" ht="12.0" customHeight="1">
      <c r="B5" s="152" t="s">
        <v>38</v>
      </c>
      <c r="C5" s="153"/>
      <c r="D5" s="154" t="str">
        <f t="shared" ref="D5:F5" si="2">-SUM(D6:D10)</f>
        <v>#REF!</v>
      </c>
      <c r="E5" s="154" t="str">
        <f t="shared" si="2"/>
        <v>#REF!</v>
      </c>
      <c r="F5" s="154" t="str">
        <f t="shared" si="2"/>
        <v>#REF!</v>
      </c>
    </row>
    <row r="6" ht="12.0" customHeight="1">
      <c r="B6" s="155" t="s">
        <v>4</v>
      </c>
      <c r="C6" s="156" t="str">
        <f>D6/D5</f>
        <v>#REF!</v>
      </c>
      <c r="D6" s="157" t="str">
        <f t="shared" ref="D6:D10" si="3">#REF!</f>
        <v>#REF!</v>
      </c>
      <c r="E6" s="157" t="str">
        <f>D6*1.35</f>
        <v>#REF!</v>
      </c>
      <c r="F6" s="157" t="str">
        <f>E6*1.15</f>
        <v>#REF!</v>
      </c>
      <c r="G6" s="158"/>
    </row>
    <row r="7" ht="12.0" customHeight="1">
      <c r="B7" s="155" t="s">
        <v>3</v>
      </c>
      <c r="C7" s="156" t="str">
        <f>D7/D5</f>
        <v>#REF!</v>
      </c>
      <c r="D7" s="157" t="str">
        <f t="shared" si="3"/>
        <v>#REF!</v>
      </c>
      <c r="E7" s="157" t="str">
        <f>D7*1.5</f>
        <v>#REF!</v>
      </c>
      <c r="F7" s="157" t="str">
        <f t="shared" ref="F7:F8" si="4">E7</f>
        <v>#REF!</v>
      </c>
    </row>
    <row r="8" ht="12.0" customHeight="1">
      <c r="B8" s="155" t="s">
        <v>39</v>
      </c>
      <c r="C8" s="156" t="str">
        <f>D8/D5</f>
        <v>#REF!</v>
      </c>
      <c r="D8" s="157" t="str">
        <f t="shared" si="3"/>
        <v>#REF!</v>
      </c>
      <c r="E8" s="157" t="str">
        <f>D8*1.3</f>
        <v>#REF!</v>
      </c>
      <c r="F8" s="157" t="str">
        <f t="shared" si="4"/>
        <v>#REF!</v>
      </c>
    </row>
    <row r="9" ht="12.0" customHeight="1">
      <c r="B9" s="155" t="s">
        <v>40</v>
      </c>
      <c r="C9" s="156" t="str">
        <f>D9/D5</f>
        <v>#REF!</v>
      </c>
      <c r="D9" s="157" t="str">
        <f t="shared" si="3"/>
        <v>#REF!</v>
      </c>
      <c r="E9" s="157" t="str">
        <f>D9*1.4</f>
        <v>#REF!</v>
      </c>
      <c r="F9" s="157" t="str">
        <f>E9*1.2</f>
        <v>#REF!</v>
      </c>
    </row>
    <row r="10" ht="12.0" customHeight="1">
      <c r="B10" s="146" t="s">
        <v>41</v>
      </c>
      <c r="C10" s="156" t="str">
        <f>D10/D5</f>
        <v>#REF!</v>
      </c>
      <c r="D10" s="157" t="str">
        <f t="shared" si="3"/>
        <v>#REF!</v>
      </c>
      <c r="E10" s="159" t="str">
        <f>0.085*E24</f>
        <v>#REF!</v>
      </c>
      <c r="F10" s="159" t="str">
        <f>F24*0.085</f>
        <v>#REF!</v>
      </c>
    </row>
    <row r="11" ht="12.0" customHeight="1">
      <c r="B11" s="14"/>
      <c r="C11" s="160"/>
      <c r="D11" s="65"/>
      <c r="E11" s="65"/>
      <c r="F11" s="65"/>
    </row>
    <row r="12" ht="12.0" customHeight="1">
      <c r="B12" s="161" t="s">
        <v>42</v>
      </c>
      <c r="C12" s="162"/>
      <c r="D12" s="163" t="str">
        <f t="shared" ref="D12:F12" si="5">D4+D5</f>
        <v>#REF!</v>
      </c>
      <c r="E12" s="164" t="str">
        <f t="shared" si="5"/>
        <v>#REF!</v>
      </c>
      <c r="F12" s="164" t="str">
        <f t="shared" si="5"/>
        <v>#REF!</v>
      </c>
    </row>
    <row r="13" ht="12.0" customHeight="1">
      <c r="A13" s="129"/>
      <c r="C13" s="160"/>
      <c r="D13" s="165" t="str">
        <f t="shared" ref="D13:F13" si="6">D12/D4</f>
        <v>#REF!</v>
      </c>
      <c r="E13" s="165" t="str">
        <f t="shared" si="6"/>
        <v>#REF!</v>
      </c>
      <c r="F13" s="165" t="str">
        <f t="shared" si="6"/>
        <v>#REF!</v>
      </c>
    </row>
    <row r="14" ht="12.0" customHeight="1">
      <c r="A14" s="98"/>
      <c r="C14" s="166"/>
      <c r="D14" s="100"/>
      <c r="E14" s="100"/>
      <c r="F14" s="100"/>
    </row>
    <row r="15" ht="12.0" customHeight="1">
      <c r="A15" s="167"/>
      <c r="B15" s="146"/>
      <c r="C15" s="168"/>
      <c r="D15" s="169"/>
      <c r="E15" s="169"/>
      <c r="F15" s="169"/>
    </row>
    <row r="16" ht="12.0" customHeight="1">
      <c r="A16" s="167" t="s">
        <v>43</v>
      </c>
      <c r="B16" s="146"/>
      <c r="C16" s="168"/>
      <c r="D16" s="169" t="str">
        <f t="shared" ref="D16:F16" si="7">#REF!</f>
        <v>#REF!</v>
      </c>
      <c r="E16" s="169" t="str">
        <f t="shared" si="7"/>
        <v>#REF!</v>
      </c>
      <c r="F16" s="169" t="str">
        <f t="shared" si="7"/>
        <v>#REF!</v>
      </c>
    </row>
    <row r="17" ht="12.0" customHeight="1">
      <c r="A17" s="93"/>
      <c r="C17" s="65"/>
      <c r="D17" s="65"/>
      <c r="E17" s="65"/>
      <c r="F17" s="65"/>
    </row>
    <row r="18" ht="12.0" customHeight="1">
      <c r="A18" s="93"/>
      <c r="C18" s="65"/>
      <c r="D18" s="61"/>
      <c r="E18" s="61"/>
      <c r="F18" s="61"/>
    </row>
    <row r="19" ht="12.0" customHeight="1">
      <c r="A19" s="170" t="s">
        <v>44</v>
      </c>
      <c r="B19" s="146"/>
      <c r="C19" s="171"/>
      <c r="D19" s="172" t="str">
        <f>D12+SUM(D15:D18)</f>
        <v>#REF!</v>
      </c>
      <c r="E19" s="172" t="str">
        <f t="shared" ref="E19:F19" si="8">E12+E15+E16</f>
        <v>#REF!</v>
      </c>
      <c r="F19" s="172" t="str">
        <f t="shared" si="8"/>
        <v>#REF!</v>
      </c>
    </row>
    <row r="20" ht="12.0" customHeight="1">
      <c r="A20" s="167"/>
      <c r="B20" s="146"/>
      <c r="C20" s="168"/>
      <c r="D20" s="165" t="str">
        <f t="shared" ref="D20:F20" si="9">D19/D4</f>
        <v>#REF!</v>
      </c>
      <c r="E20" s="165" t="str">
        <f t="shared" si="9"/>
        <v>#REF!</v>
      </c>
      <c r="F20" s="165" t="str">
        <f t="shared" si="9"/>
        <v>#REF!</v>
      </c>
    </row>
    <row r="21" ht="12.0" customHeight="1">
      <c r="A21" s="93"/>
      <c r="C21" s="65"/>
      <c r="D21" s="93"/>
      <c r="E21" s="93"/>
      <c r="F21" s="93"/>
    </row>
    <row r="22" ht="12.0" customHeight="1">
      <c r="A22" s="93"/>
      <c r="B22" s="61"/>
      <c r="C22" s="63"/>
      <c r="D22" s="93"/>
      <c r="E22" s="93"/>
      <c r="F22" s="93"/>
    </row>
    <row r="23" ht="12.0" customHeight="1">
      <c r="A23" s="93"/>
      <c r="B23" s="173" t="s">
        <v>45</v>
      </c>
      <c r="C23" s="174"/>
      <c r="D23" s="93"/>
      <c r="E23" s="93"/>
      <c r="F23" s="93"/>
    </row>
    <row r="24" ht="12.0" customHeight="1">
      <c r="A24" s="93"/>
      <c r="B24" s="175" t="s">
        <v>0</v>
      </c>
      <c r="C24" s="176" t="str">
        <f>(D24/D30)</f>
        <v>#REF!</v>
      </c>
      <c r="D24" s="67" t="str">
        <f t="shared" ref="D24:D29" si="10">#REF!</f>
        <v>#REF!</v>
      </c>
      <c r="E24" s="67" t="str">
        <f>E35*C35+E37*C37</f>
        <v>#REF!</v>
      </c>
      <c r="F24" s="67" t="str">
        <f>F35*C35+F37*C37</f>
        <v>#REF!</v>
      </c>
    </row>
    <row r="25" ht="12.0" customHeight="1">
      <c r="A25" s="93"/>
      <c r="B25" s="175" t="s">
        <v>46</v>
      </c>
      <c r="C25" s="176" t="str">
        <f>(D25/D30)</f>
        <v>#REF!</v>
      </c>
      <c r="D25" s="67" t="str">
        <f t="shared" si="10"/>
        <v>#REF!</v>
      </c>
      <c r="E25" s="67" t="str">
        <f>E35*C39+E37*(C39/2)</f>
        <v>#REF!</v>
      </c>
      <c r="F25" s="67" t="str">
        <f>F35*C39+F37*(D39/2)</f>
        <v>#REF!</v>
      </c>
    </row>
    <row r="26" ht="12.0" customHeight="1">
      <c r="A26" s="93"/>
      <c r="B26" s="177" t="s">
        <v>47</v>
      </c>
      <c r="C26" s="176" t="str">
        <f>(D26/D30)</f>
        <v>#REF!</v>
      </c>
      <c r="D26" s="67" t="str">
        <f t="shared" si="10"/>
        <v>#REF!</v>
      </c>
      <c r="E26" s="67">
        <f>300000/1.21</f>
        <v>247933.8843</v>
      </c>
      <c r="F26" s="67">
        <f>350000/1.21</f>
        <v>289256.1983</v>
      </c>
    </row>
    <row r="27" ht="12.0" customHeight="1">
      <c r="A27" s="93"/>
      <c r="B27" s="177" t="s">
        <v>48</v>
      </c>
      <c r="C27" s="176" t="str">
        <f>(D27/D30)</f>
        <v>#REF!</v>
      </c>
      <c r="D27" s="67" t="str">
        <f t="shared" si="10"/>
        <v>#REF!</v>
      </c>
      <c r="E27" s="67" t="str">
        <f>C36*E36</f>
        <v>#REF!</v>
      </c>
      <c r="F27" s="67" t="str">
        <f>C36*F36</f>
        <v>#REF!</v>
      </c>
    </row>
    <row r="28" ht="12.0" customHeight="1">
      <c r="A28" s="93"/>
      <c r="B28" s="177" t="s">
        <v>49</v>
      </c>
      <c r="C28" s="176" t="str">
        <f>(D28/D30)</f>
        <v>#REF!</v>
      </c>
      <c r="D28" s="67" t="str">
        <f t="shared" si="10"/>
        <v>#REF!</v>
      </c>
      <c r="E28" s="67" t="str">
        <f>E36*C38</f>
        <v>#REF!</v>
      </c>
      <c r="F28" s="67" t="str">
        <f>F36*C38</f>
        <v>#REF!</v>
      </c>
    </row>
    <row r="29" ht="12.0" customHeight="1">
      <c r="A29" s="93"/>
      <c r="B29" s="177" t="s">
        <v>50</v>
      </c>
      <c r="C29" s="176" t="str">
        <f>(D29/D30)</f>
        <v>#REF!</v>
      </c>
      <c r="D29" s="178" t="str">
        <f t="shared" si="10"/>
        <v>#REF!</v>
      </c>
      <c r="E29" s="178" t="str">
        <f t="shared" ref="E29:F29" si="11">D29*1.3</f>
        <v>#REF!</v>
      </c>
      <c r="F29" s="178" t="str">
        <f t="shared" si="11"/>
        <v>#REF!</v>
      </c>
    </row>
    <row r="30" ht="12.0" customHeight="1">
      <c r="A30" s="93"/>
      <c r="B30" s="58"/>
      <c r="C30" s="179"/>
      <c r="D30" s="69" t="str">
        <f t="shared" ref="D30:F30" si="12">SUM(D24:D29)</f>
        <v>#REF!</v>
      </c>
      <c r="E30" s="69" t="str">
        <f t="shared" si="12"/>
        <v>#REF!</v>
      </c>
      <c r="F30" s="69" t="str">
        <f t="shared" si="12"/>
        <v>#REF!</v>
      </c>
    </row>
    <row r="31" ht="12.0" customHeight="1">
      <c r="A31" s="93"/>
      <c r="B31" s="61"/>
      <c r="C31" s="180"/>
      <c r="D31" s="103"/>
      <c r="E31" s="103"/>
      <c r="F31" s="103"/>
    </row>
    <row r="32" ht="12.0" customHeight="1">
      <c r="A32" s="93"/>
      <c r="B32" s="61"/>
      <c r="C32" s="180"/>
      <c r="D32" s="65"/>
      <c r="E32" s="65"/>
      <c r="F32" s="65"/>
    </row>
    <row r="33" ht="12.0" customHeight="1">
      <c r="C33" s="181" t="s">
        <v>51</v>
      </c>
      <c r="D33" s="65"/>
      <c r="E33" s="65"/>
      <c r="F33" s="65"/>
    </row>
    <row r="34" ht="12.0" customHeight="1">
      <c r="B34" s="182" t="s">
        <v>52</v>
      </c>
      <c r="C34" s="183" t="s">
        <v>53</v>
      </c>
      <c r="E34" s="65"/>
      <c r="F34" s="65"/>
    </row>
    <row r="35" ht="12.0" customHeight="1">
      <c r="B35" s="177" t="s">
        <v>54</v>
      </c>
      <c r="C35" s="184" t="str">
        <f t="shared" ref="C35:D35" si="13">#REF!</f>
        <v>#REF!</v>
      </c>
      <c r="D35" s="60" t="str">
        <f t="shared" si="13"/>
        <v>#REF!</v>
      </c>
      <c r="E35" s="60" t="str">
        <f t="shared" ref="E35:E37" si="15">E44/C35</f>
        <v>#REF!</v>
      </c>
      <c r="F35" s="60" t="str">
        <f t="shared" ref="F35:F37" si="16">F44/C35</f>
        <v>#REF!</v>
      </c>
    </row>
    <row r="36" ht="12.0" customHeight="1">
      <c r="A36" s="13"/>
      <c r="B36" s="177" t="s">
        <v>55</v>
      </c>
      <c r="C36" s="184" t="str">
        <f t="shared" ref="C36:D36" si="14">#REF!</f>
        <v>#REF!</v>
      </c>
      <c r="D36" s="60" t="str">
        <f t="shared" si="14"/>
        <v>#REF!</v>
      </c>
      <c r="E36" s="60" t="str">
        <f t="shared" si="15"/>
        <v>#REF!</v>
      </c>
      <c r="F36" s="60" t="str">
        <f t="shared" si="16"/>
        <v>#REF!</v>
      </c>
    </row>
    <row r="37" ht="12.0" customHeight="1">
      <c r="B37" s="177" t="s">
        <v>56</v>
      </c>
      <c r="C37" s="184" t="str">
        <f t="shared" ref="C37:D37" si="17">#REF!</f>
        <v>#REF!</v>
      </c>
      <c r="D37" s="60" t="str">
        <f t="shared" si="17"/>
        <v>#REF!</v>
      </c>
      <c r="E37" s="60" t="str">
        <f t="shared" si="15"/>
        <v>#REF!</v>
      </c>
      <c r="F37" s="60" t="str">
        <f t="shared" si="16"/>
        <v>#REF!</v>
      </c>
    </row>
    <row r="38" ht="12.0" customHeight="1">
      <c r="B38" s="177" t="s">
        <v>57</v>
      </c>
      <c r="C38" s="184" t="str">
        <f t="shared" ref="C38:C39" si="18">#REF!</f>
        <v>#REF!</v>
      </c>
      <c r="D38" s="60"/>
      <c r="E38" s="60"/>
      <c r="F38" s="60"/>
    </row>
    <row r="39" ht="12.0" customHeight="1">
      <c r="B39" s="177" t="s">
        <v>58</v>
      </c>
      <c r="C39" s="185" t="str">
        <f t="shared" si="18"/>
        <v>#REF!</v>
      </c>
      <c r="D39" s="186"/>
      <c r="E39" s="186"/>
      <c r="F39" s="186"/>
    </row>
    <row r="40" ht="12.0" customHeight="1">
      <c r="B40" s="61"/>
      <c r="C40" s="62" t="s">
        <v>59</v>
      </c>
      <c r="D40" s="60" t="str">
        <f t="shared" ref="D40:F40" si="19">D35+D36+D37</f>
        <v>#REF!</v>
      </c>
      <c r="E40" s="60" t="str">
        <f t="shared" si="19"/>
        <v>#REF!</v>
      </c>
      <c r="F40" s="60" t="str">
        <f t="shared" si="19"/>
        <v>#REF!</v>
      </c>
    </row>
    <row r="41" ht="12.0" customHeight="1">
      <c r="C41" s="62" t="s">
        <v>60</v>
      </c>
      <c r="D41" s="60" t="str">
        <f t="shared" ref="D41:F41" si="20">SUM(D35:D39)</f>
        <v>#REF!</v>
      </c>
      <c r="E41" s="60" t="str">
        <f t="shared" si="20"/>
        <v>#REF!</v>
      </c>
      <c r="F41" s="60" t="str">
        <f t="shared" si="20"/>
        <v>#REF!</v>
      </c>
    </row>
    <row r="42" ht="12.0" customHeight="1">
      <c r="C42" s="63"/>
    </row>
    <row r="43" ht="12.0" customHeight="1">
      <c r="B43" s="187" t="s">
        <v>37</v>
      </c>
      <c r="C43" s="188"/>
      <c r="D43" s="168"/>
      <c r="E43" s="168"/>
      <c r="F43" s="168"/>
    </row>
    <row r="44" ht="12.0" customHeight="1">
      <c r="B44" s="189" t="s">
        <v>54</v>
      </c>
      <c r="C44" s="190"/>
      <c r="D44" s="169" t="str">
        <f t="shared" ref="D44:D45" si="22">D35*C35</f>
        <v>#REF!</v>
      </c>
      <c r="E44" s="169" t="str">
        <f t="shared" ref="E44:F44" si="21">D44*1.4</f>
        <v>#REF!</v>
      </c>
      <c r="F44" s="169" t="str">
        <f t="shared" si="21"/>
        <v>#REF!</v>
      </c>
    </row>
    <row r="45" ht="12.0" customHeight="1">
      <c r="B45" s="189" t="s">
        <v>55</v>
      </c>
      <c r="C45" s="190"/>
      <c r="D45" s="169" t="str">
        <f t="shared" si="22"/>
        <v>#REF!</v>
      </c>
      <c r="E45" s="169">
        <v>220000.0</v>
      </c>
      <c r="F45" s="169">
        <v>250000.0</v>
      </c>
    </row>
    <row r="46" ht="12.0" customHeight="1">
      <c r="B46" s="189" t="s">
        <v>56</v>
      </c>
      <c r="C46" s="190"/>
      <c r="D46" s="169" t="str">
        <f>C37*D37</f>
        <v>#REF!</v>
      </c>
      <c r="E46" s="169">
        <v>200000.0</v>
      </c>
      <c r="F46" s="169">
        <v>240000.0</v>
      </c>
    </row>
    <row r="47" ht="12.0" customHeight="1">
      <c r="B47" s="189" t="s">
        <v>61</v>
      </c>
      <c r="C47" s="190"/>
      <c r="D47" s="169" t="str">
        <f>(C39*D35+(D37*C39/2)) *0.65</f>
        <v>#REF!</v>
      </c>
      <c r="E47" s="169" t="str">
        <f>((E35+(E37/2))*C39)*0.65</f>
        <v>#REF!</v>
      </c>
      <c r="F47" s="169" t="str">
        <f>((F35+(F37/2))*24)*0.65</f>
        <v>#REF!</v>
      </c>
    </row>
    <row r="48" ht="12.0" customHeight="1">
      <c r="B48" s="189" t="s">
        <v>62</v>
      </c>
      <c r="C48" s="190"/>
      <c r="D48" s="169" t="str">
        <f>C38*D36*0.65</f>
        <v>#REF!</v>
      </c>
      <c r="E48" s="169" t="str">
        <f>E36*C38*0.65</f>
        <v>#REF!</v>
      </c>
      <c r="F48" s="169" t="str">
        <f>F36*C38*0.65</f>
        <v>#REF!</v>
      </c>
    </row>
    <row r="49" ht="12.0" customHeight="1">
      <c r="B49" s="189" t="s">
        <v>63</v>
      </c>
      <c r="C49" s="190"/>
      <c r="D49" s="169" t="str">
        <f>D26</f>
        <v>#REF!</v>
      </c>
      <c r="E49" s="169">
        <v>300000.0</v>
      </c>
      <c r="F49" s="169">
        <v>300000.0</v>
      </c>
    </row>
    <row r="50" ht="12.0" customHeight="1">
      <c r="B50" s="189" t="s">
        <v>50</v>
      </c>
      <c r="C50" s="190"/>
      <c r="D50" s="169" t="str">
        <f>D29</f>
        <v>#REF!</v>
      </c>
      <c r="E50" s="169">
        <v>45000.0</v>
      </c>
      <c r="F50" s="169">
        <v>60000.0</v>
      </c>
    </row>
    <row r="51" ht="12.0" customHeight="1">
      <c r="B51" s="177"/>
      <c r="C51" s="191"/>
      <c r="D51" s="192" t="str">
        <f t="shared" ref="D51:F51" si="23">SUM(D44:D50)</f>
        <v>#REF!</v>
      </c>
      <c r="E51" s="192" t="str">
        <f t="shared" si="23"/>
        <v>#REF!</v>
      </c>
      <c r="F51" s="192" t="str">
        <f t="shared" si="23"/>
        <v>#REF!</v>
      </c>
    </row>
    <row r="52" ht="12.0" customHeight="1">
      <c r="C52" s="63"/>
      <c r="D52" s="70"/>
      <c r="E52" s="70"/>
      <c r="F52" s="70"/>
    </row>
    <row r="53" ht="12.0" customHeight="1">
      <c r="D53" s="193" t="s">
        <v>64</v>
      </c>
    </row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0"/>
  <cols>
    <col customWidth="1" min="1" max="1" width="57.63"/>
    <col customWidth="1" min="2" max="2" width="14.75"/>
    <col customWidth="1" min="3" max="3" width="18.0"/>
    <col customWidth="1" min="4" max="4" width="17.0"/>
    <col customWidth="1" min="5" max="5" width="10.13"/>
    <col customWidth="1" min="6" max="25" width="9.5"/>
  </cols>
  <sheetData>
    <row r="1" ht="22.5" customHeight="1">
      <c r="A1" s="194" t="s">
        <v>38</v>
      </c>
      <c r="B1" s="195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ht="14.25" customHeight="1">
      <c r="A2" s="197" t="s">
        <v>65</v>
      </c>
      <c r="B2" s="198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ht="14.25" customHeight="1">
      <c r="A3" s="197" t="s">
        <v>13</v>
      </c>
      <c r="B3" s="198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ht="14.25" customHeight="1">
      <c r="A4" s="197" t="s">
        <v>66</v>
      </c>
      <c r="B4" s="198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</row>
    <row r="5" ht="14.25" customHeight="1">
      <c r="A5" s="197" t="s">
        <v>67</v>
      </c>
      <c r="B5" s="198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</row>
    <row r="6" ht="14.25" customHeight="1">
      <c r="A6" s="197" t="s">
        <v>68</v>
      </c>
      <c r="B6" s="198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</row>
    <row r="7" ht="14.25" customHeight="1">
      <c r="A7" s="197" t="s">
        <v>69</v>
      </c>
      <c r="B7" s="198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</row>
    <row r="8" ht="14.25" customHeight="1">
      <c r="A8" s="197" t="s">
        <v>70</v>
      </c>
      <c r="B8" s="198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</row>
    <row r="9" ht="14.25" customHeight="1">
      <c r="A9" s="197" t="s">
        <v>71</v>
      </c>
      <c r="B9" s="198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</row>
    <row r="10" ht="14.25" customHeight="1">
      <c r="A10" s="197" t="s">
        <v>72</v>
      </c>
      <c r="B10" s="198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</row>
    <row r="11" ht="14.25" customHeight="1">
      <c r="A11" s="197" t="s">
        <v>73</v>
      </c>
      <c r="B11" s="198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ht="14.25" customHeight="1">
      <c r="A12" s="197" t="s">
        <v>74</v>
      </c>
      <c r="B12" s="198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ht="14.25" customHeight="1">
      <c r="A13" s="197" t="s">
        <v>75</v>
      </c>
      <c r="B13" s="198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  <row r="14" ht="14.25" customHeight="1">
      <c r="A14" s="197" t="s">
        <v>76</v>
      </c>
      <c r="B14" s="198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</row>
    <row r="15" ht="14.25" customHeight="1">
      <c r="A15" s="197" t="s">
        <v>77</v>
      </c>
      <c r="B15" s="198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</row>
    <row r="16" ht="14.25" customHeight="1">
      <c r="A16" s="197" t="s">
        <v>78</v>
      </c>
      <c r="B16" s="198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</row>
    <row r="17" ht="14.25" customHeight="1">
      <c r="A17" s="197" t="s">
        <v>79</v>
      </c>
      <c r="B17" s="198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</row>
    <row r="18" ht="14.25" customHeight="1">
      <c r="A18" s="197" t="s">
        <v>80</v>
      </c>
      <c r="B18" s="198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</row>
    <row r="19" ht="14.25" customHeight="1">
      <c r="A19" s="197" t="s">
        <v>41</v>
      </c>
      <c r="B19" s="198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</row>
    <row r="20" ht="14.25" customHeight="1">
      <c r="A20" s="197" t="s">
        <v>81</v>
      </c>
      <c r="B20" s="198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</row>
    <row r="21" ht="14.25" customHeight="1">
      <c r="A21" s="199" t="s">
        <v>14</v>
      </c>
      <c r="B21" s="200">
        <v>160000.0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ht="14.25" customHeight="1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ht="14.25" customHeight="1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ht="14.25" customHeight="1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</row>
    <row r="25" ht="14.25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</row>
    <row r="26" ht="14.25" customHeight="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</row>
    <row r="27" ht="14.25" customHeight="1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</row>
    <row r="28" ht="14.25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</row>
    <row r="29" ht="14.25" customHeight="1">
      <c r="A29" s="196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</row>
    <row r="30" ht="14.25" customHeight="1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</row>
    <row r="31" ht="14.25" customHeight="1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</row>
    <row r="32" ht="14.25" customHeight="1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</row>
    <row r="33" ht="14.2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</row>
    <row r="34" ht="14.2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</row>
    <row r="35" ht="14.25" customHeight="1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</row>
    <row r="36" ht="14.25" customHeight="1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</row>
    <row r="37" ht="14.25" customHeight="1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</row>
    <row r="38" ht="14.25" customHeight="1">
      <c r="A38" s="196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</row>
    <row r="39" ht="14.25" customHeight="1">
      <c r="A39" s="19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</row>
    <row r="40" ht="14.25" customHeight="1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</row>
    <row r="41" ht="14.25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</row>
    <row r="42" ht="14.25" customHeight="1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</row>
    <row r="43" ht="14.25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</row>
    <row r="44" ht="14.25" customHeight="1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</row>
    <row r="45" ht="14.25" customHeight="1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</row>
    <row r="46" ht="14.25" customHeight="1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</row>
    <row r="47" ht="14.25" customHeight="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</row>
    <row r="48" ht="14.25" customHeight="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</row>
    <row r="49" ht="14.2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</row>
    <row r="50" ht="14.25" customHeight="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</row>
    <row r="51" ht="14.25" customHeight="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</row>
    <row r="52" ht="14.25" customHeight="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</row>
    <row r="53" ht="14.25" customHeight="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</row>
    <row r="54" ht="14.25" customHeight="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</row>
    <row r="55" ht="14.25" customHeight="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</row>
    <row r="56" ht="14.2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</row>
    <row r="57" ht="14.25" customHeight="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</row>
    <row r="58" ht="14.25" customHeight="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</row>
    <row r="59" ht="14.25" customHeight="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</row>
    <row r="60" ht="14.25" customHeight="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</row>
    <row r="61" ht="14.25" customHeight="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</row>
    <row r="62" ht="14.25" customHeight="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</row>
    <row r="63" ht="14.25" customHeight="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</row>
    <row r="64" ht="14.25" customHeight="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</row>
    <row r="65" ht="14.25" customHeight="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</row>
    <row r="66" ht="14.25" customHeight="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</row>
    <row r="67" ht="14.25" customHeight="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</row>
    <row r="68" ht="14.25" customHeight="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</row>
    <row r="69" ht="14.25" customHeight="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</row>
    <row r="70" ht="14.25" customHeight="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</row>
    <row r="71" ht="14.25" customHeight="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</row>
    <row r="72" ht="14.25" customHeight="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</row>
    <row r="73" ht="14.25" customHeight="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</row>
    <row r="74" ht="14.25" customHeight="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</row>
    <row r="75" ht="14.25" customHeight="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</row>
    <row r="76" ht="14.25" customHeight="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</row>
    <row r="77" ht="14.25" customHeight="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</row>
    <row r="78" ht="14.25" customHeight="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</row>
    <row r="79" ht="14.25" customHeight="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</row>
    <row r="80" ht="14.25" customHeight="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</row>
    <row r="81" ht="14.25" customHeight="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</row>
    <row r="82" ht="14.25" customHeight="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</row>
    <row r="83" ht="14.25" customHeight="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</row>
    <row r="84" ht="14.25" customHeight="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</row>
    <row r="85" ht="14.25" customHeight="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</row>
    <row r="86" ht="14.25" customHeight="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</row>
    <row r="87" ht="14.25" customHeight="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</row>
    <row r="88" ht="14.25" customHeight="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</row>
    <row r="89" ht="14.25" customHeight="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</row>
    <row r="90" ht="14.25" customHeight="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</row>
    <row r="91" ht="14.25" customHeight="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</row>
    <row r="92" ht="14.25" customHeight="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</row>
    <row r="93" ht="14.25" customHeight="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</row>
    <row r="94" ht="14.25" customHeight="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</row>
    <row r="95" ht="14.25" customHeight="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</row>
    <row r="96" ht="14.25" customHeight="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</row>
    <row r="97" ht="14.25" customHeight="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</row>
    <row r="98" ht="14.25" customHeight="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</row>
    <row r="99" ht="14.25" customHeight="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</row>
    <row r="100" ht="14.25" customHeight="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</row>
    <row r="101" ht="14.25" customHeight="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</row>
    <row r="102" ht="14.25" customHeight="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</row>
    <row r="103" ht="14.25" customHeight="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</row>
    <row r="104" ht="14.25" customHeight="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</row>
    <row r="105" ht="14.25" customHeight="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</row>
    <row r="106" ht="14.25" customHeight="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</row>
    <row r="107" ht="14.25" customHeight="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</row>
    <row r="108" ht="14.25" customHeight="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</row>
    <row r="109" ht="14.25" customHeight="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</row>
    <row r="110" ht="14.25" customHeight="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</row>
    <row r="111" ht="14.25" customHeight="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</row>
    <row r="112" ht="14.25" customHeight="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</row>
    <row r="113" ht="14.25" customHeight="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</row>
    <row r="114" ht="14.25" customHeight="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</row>
    <row r="115" ht="14.25" customHeight="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</row>
    <row r="116" ht="14.25" customHeight="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</row>
    <row r="117" ht="14.25" customHeight="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</row>
    <row r="118" ht="14.25" customHeight="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</row>
    <row r="119" ht="14.25" customHeight="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</row>
    <row r="120" ht="14.25" customHeight="1">
      <c r="A120" s="196"/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</row>
    <row r="121" ht="14.25" customHeight="1">
      <c r="A121" s="196"/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</row>
    <row r="122" ht="14.25" customHeight="1">
      <c r="A122" s="196"/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</row>
    <row r="123" ht="14.25" customHeight="1">
      <c r="A123" s="196"/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</row>
    <row r="124" ht="14.25" customHeight="1">
      <c r="A124" s="196"/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</row>
    <row r="125" ht="14.25" customHeight="1">
      <c r="A125" s="196"/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</row>
    <row r="126" ht="14.25" customHeight="1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</row>
    <row r="127" ht="14.25" customHeight="1">
      <c r="A127" s="19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</row>
    <row r="128" ht="14.25" customHeight="1">
      <c r="A128" s="19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</row>
    <row r="129" ht="14.25" customHeight="1">
      <c r="A129" s="196"/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</row>
    <row r="130" ht="14.25" customHeight="1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</row>
    <row r="131" ht="14.25" customHeight="1">
      <c r="A131" s="19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</row>
    <row r="132" ht="14.25" customHeight="1">
      <c r="A132" s="196"/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</row>
    <row r="133" ht="14.25" customHeight="1">
      <c r="A133" s="196"/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</row>
    <row r="134" ht="14.25" customHeight="1">
      <c r="A134" s="196"/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</row>
    <row r="135" ht="14.25" customHeight="1">
      <c r="A135" s="196"/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</row>
    <row r="136" ht="14.25" customHeight="1">
      <c r="A136" s="196"/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</row>
    <row r="137" ht="14.25" customHeight="1">
      <c r="A137" s="196"/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</row>
    <row r="138" ht="14.25" customHeight="1">
      <c r="A138" s="196"/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</row>
    <row r="139" ht="14.25" customHeight="1">
      <c r="A139" s="196"/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</row>
    <row r="140" ht="14.25" customHeight="1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</row>
    <row r="141" ht="14.25" customHeight="1">
      <c r="A141" s="196"/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</row>
    <row r="142" ht="14.25" customHeight="1">
      <c r="A142" s="196"/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</row>
    <row r="143" ht="14.25" customHeight="1">
      <c r="A143" s="196"/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</row>
    <row r="144" ht="14.25" customHeight="1">
      <c r="A144" s="196"/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</row>
    <row r="145" ht="14.25" customHeight="1">
      <c r="A145" s="196"/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</row>
    <row r="146" ht="14.25" customHeight="1">
      <c r="A146" s="19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</row>
    <row r="147" ht="14.25" customHeight="1">
      <c r="A147" s="196"/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</row>
    <row r="148" ht="14.25" customHeight="1">
      <c r="A148" s="19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</row>
    <row r="149" ht="14.25" customHeight="1">
      <c r="A149" s="19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</row>
    <row r="150" ht="14.25" customHeight="1">
      <c r="A150" s="19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</row>
    <row r="151" ht="14.25" customHeight="1">
      <c r="A151" s="19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</row>
    <row r="152" ht="14.25" customHeight="1">
      <c r="A152" s="19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</row>
    <row r="153" ht="14.25" customHeight="1">
      <c r="A153" s="19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</row>
    <row r="154" ht="14.25" customHeight="1">
      <c r="A154" s="19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</row>
    <row r="155" ht="14.25" customHeight="1">
      <c r="A155" s="19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</row>
    <row r="156" ht="14.25" customHeight="1">
      <c r="A156" s="19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</row>
    <row r="157" ht="14.25" customHeight="1">
      <c r="A157" s="19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</row>
    <row r="158" ht="14.25" customHeight="1">
      <c r="A158" s="19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</row>
    <row r="159" ht="14.25" customHeight="1">
      <c r="A159" s="19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</row>
    <row r="160" ht="14.25" customHeight="1">
      <c r="A160" s="19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</row>
    <row r="161" ht="14.25" customHeight="1">
      <c r="A161" s="19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</row>
    <row r="162" ht="14.25" customHeight="1">
      <c r="A162" s="196"/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</row>
    <row r="163" ht="14.25" customHeight="1">
      <c r="A163" s="196"/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</row>
    <row r="164" ht="14.25" customHeight="1">
      <c r="A164" s="196"/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</row>
    <row r="165" ht="14.25" customHeight="1">
      <c r="A165" s="196"/>
      <c r="B165" s="196"/>
      <c r="C165" s="196"/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</row>
    <row r="166" ht="14.25" customHeight="1">
      <c r="A166" s="196"/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</row>
    <row r="167" ht="14.25" customHeight="1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</row>
    <row r="168" ht="14.25" customHeight="1">
      <c r="A168" s="196"/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</row>
    <row r="169" ht="14.25" customHeight="1">
      <c r="A169" s="196"/>
      <c r="B169" s="196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</row>
    <row r="170" ht="14.25" customHeight="1">
      <c r="A170" s="196"/>
      <c r="B170" s="196"/>
      <c r="C170" s="196"/>
      <c r="D170" s="196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</row>
    <row r="171" ht="14.25" customHeight="1">
      <c r="A171" s="196"/>
      <c r="B171" s="196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</row>
    <row r="172" ht="14.25" customHeight="1">
      <c r="A172" s="196"/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</row>
    <row r="173" ht="14.25" customHeight="1">
      <c r="A173" s="196"/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</row>
    <row r="174" ht="14.25" customHeight="1">
      <c r="A174" s="196"/>
      <c r="B174" s="196"/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</row>
    <row r="175" ht="14.25" customHeight="1">
      <c r="A175" s="196"/>
      <c r="B175" s="196"/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</row>
    <row r="176" ht="14.25" customHeight="1">
      <c r="A176" s="196"/>
      <c r="B176" s="196"/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</row>
    <row r="177" ht="14.25" customHeight="1">
      <c r="A177" s="196"/>
      <c r="B177" s="196"/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</row>
    <row r="178" ht="14.25" customHeight="1">
      <c r="A178" s="196"/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</row>
    <row r="179" ht="14.25" customHeight="1">
      <c r="A179" s="196"/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</row>
    <row r="180" ht="14.25" customHeight="1">
      <c r="A180" s="196"/>
      <c r="B180" s="196"/>
      <c r="C180" s="196"/>
      <c r="D180" s="196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</row>
    <row r="181" ht="14.25" customHeight="1">
      <c r="A181" s="196"/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</row>
    <row r="182" ht="14.25" customHeight="1">
      <c r="A182" s="196"/>
      <c r="B182" s="196"/>
      <c r="C182" s="196"/>
      <c r="D182" s="196"/>
      <c r="E182" s="196"/>
      <c r="F182" s="196"/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</row>
    <row r="183" ht="14.25" customHeight="1">
      <c r="A183" s="196"/>
      <c r="B183" s="196"/>
      <c r="C183" s="196"/>
      <c r="D183" s="196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</row>
    <row r="184" ht="14.25" customHeight="1">
      <c r="A184" s="196"/>
      <c r="B184" s="196"/>
      <c r="C184" s="196"/>
      <c r="D184" s="196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</row>
    <row r="185" ht="14.25" customHeight="1">
      <c r="A185" s="196"/>
      <c r="B185" s="196"/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</row>
    <row r="186" ht="14.25" customHeight="1">
      <c r="A186" s="196"/>
      <c r="B186" s="196"/>
      <c r="C186" s="196"/>
      <c r="D186" s="196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</row>
    <row r="187" ht="14.25" customHeight="1">
      <c r="A187" s="196"/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</row>
    <row r="188" ht="14.25" customHeight="1">
      <c r="A188" s="196"/>
      <c r="B188" s="196"/>
      <c r="C188" s="196"/>
      <c r="D188" s="196"/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</row>
    <row r="189" ht="14.25" customHeight="1">
      <c r="A189" s="196"/>
      <c r="B189" s="196"/>
      <c r="C189" s="196"/>
      <c r="D189" s="196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</row>
    <row r="190" ht="14.25" customHeight="1">
      <c r="A190" s="196"/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</row>
    <row r="191" ht="14.25" customHeight="1">
      <c r="A191" s="196"/>
      <c r="B191" s="196"/>
      <c r="C191" s="196"/>
      <c r="D191" s="196"/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</row>
    <row r="192" ht="14.25" customHeight="1">
      <c r="A192" s="196"/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</row>
    <row r="193" ht="14.25" customHeight="1">
      <c r="A193" s="196"/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</row>
    <row r="194" ht="14.25" customHeight="1">
      <c r="A194" s="196"/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</row>
    <row r="195" ht="14.25" customHeight="1">
      <c r="A195" s="196"/>
      <c r="B195" s="196"/>
      <c r="C195" s="196"/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</row>
    <row r="196" ht="14.25" customHeight="1">
      <c r="A196" s="196"/>
      <c r="B196" s="196"/>
      <c r="C196" s="196"/>
      <c r="D196" s="196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</row>
    <row r="197" ht="14.25" customHeight="1">
      <c r="A197" s="196"/>
      <c r="B197" s="196"/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</row>
    <row r="198" ht="14.25" customHeight="1">
      <c r="A198" s="196"/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</row>
    <row r="199" ht="14.25" customHeight="1">
      <c r="A199" s="196"/>
      <c r="B199" s="196"/>
      <c r="C199" s="196"/>
      <c r="D199" s="196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</row>
    <row r="200" ht="14.25" customHeight="1">
      <c r="A200" s="196"/>
      <c r="B200" s="196"/>
      <c r="C200" s="196"/>
      <c r="D200" s="196"/>
      <c r="E200" s="196"/>
      <c r="F200" s="196"/>
      <c r="G200" s="196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</row>
    <row r="201" ht="14.25" customHeight="1">
      <c r="A201" s="196"/>
      <c r="B201" s="196"/>
      <c r="C201" s="196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</row>
    <row r="202" ht="14.25" customHeight="1">
      <c r="A202" s="196"/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</row>
    <row r="203" ht="14.25" customHeight="1">
      <c r="A203" s="196"/>
      <c r="B203" s="196"/>
      <c r="C203" s="196"/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</row>
    <row r="204" ht="14.25" customHeight="1">
      <c r="A204" s="196"/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</row>
    <row r="205" ht="14.25" customHeight="1">
      <c r="A205" s="196"/>
      <c r="B205" s="196"/>
      <c r="C205" s="196"/>
      <c r="D205" s="196"/>
      <c r="E205" s="196"/>
      <c r="F205" s="196"/>
      <c r="G205" s="196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</row>
    <row r="206" ht="14.25" customHeight="1">
      <c r="A206" s="196"/>
      <c r="B206" s="196"/>
      <c r="C206" s="196"/>
      <c r="D206" s="196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</row>
    <row r="207" ht="14.25" customHeight="1">
      <c r="A207" s="196"/>
      <c r="B207" s="196"/>
      <c r="C207" s="196"/>
      <c r="D207" s="196"/>
      <c r="E207" s="196"/>
      <c r="F207" s="196"/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</row>
    <row r="208" ht="14.25" customHeight="1">
      <c r="A208" s="196"/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</row>
    <row r="209" ht="14.25" customHeight="1">
      <c r="A209" s="196"/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</row>
    <row r="210" ht="14.25" customHeight="1">
      <c r="A210" s="196"/>
      <c r="B210" s="196"/>
      <c r="C210" s="196"/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</row>
    <row r="211" ht="14.25" customHeight="1">
      <c r="A211" s="196"/>
      <c r="B211" s="196"/>
      <c r="C211" s="196"/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</row>
    <row r="212" ht="14.25" customHeight="1">
      <c r="A212" s="196"/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</row>
    <row r="213" ht="14.25" customHeight="1">
      <c r="A213" s="196"/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</row>
    <row r="214" ht="14.25" customHeight="1">
      <c r="A214" s="196"/>
      <c r="B214" s="196"/>
      <c r="C214" s="196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</row>
    <row r="215" ht="14.25" customHeight="1">
      <c r="A215" s="196"/>
      <c r="B215" s="196"/>
      <c r="C215" s="196"/>
      <c r="D215" s="196"/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</row>
    <row r="216" ht="14.25" customHeight="1">
      <c r="A216" s="196"/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</row>
    <row r="217" ht="14.25" customHeight="1">
      <c r="A217" s="196"/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</row>
    <row r="218" ht="14.25" customHeight="1">
      <c r="A218" s="196"/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</row>
    <row r="219" ht="14.25" customHeight="1">
      <c r="A219" s="19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</row>
    <row r="220" ht="14.25" customHeight="1">
      <c r="A220" s="19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</row>
    <row r="221" ht="14.25" customHeight="1">
      <c r="A221" s="196"/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</row>
    <row r="222" ht="14.25" customHeight="1">
      <c r="A222" s="196"/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</row>
    <row r="223" ht="14.25" customHeight="1">
      <c r="A223" s="19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</row>
    <row r="224" ht="14.25" customHeight="1">
      <c r="A224" s="19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</row>
    <row r="225" ht="14.25" customHeight="1">
      <c r="A225" s="19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</row>
    <row r="226" ht="14.25" customHeight="1">
      <c r="A226" s="196"/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</row>
    <row r="227" ht="14.25" customHeight="1">
      <c r="A227" s="196"/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</row>
    <row r="228" ht="14.25" customHeight="1">
      <c r="A228" s="196"/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</row>
    <row r="229" ht="14.25" customHeight="1">
      <c r="A229" s="196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</row>
    <row r="230" ht="14.25" customHeight="1">
      <c r="A230" s="196"/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</row>
    <row r="231" ht="14.25" customHeight="1">
      <c r="A231" s="196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</row>
    <row r="232" ht="14.25" customHeight="1">
      <c r="A232" s="196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</row>
    <row r="233" ht="14.25" customHeight="1">
      <c r="A233" s="196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</row>
    <row r="234" ht="14.25" customHeight="1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</row>
    <row r="235" ht="14.25" customHeight="1">
      <c r="A235" s="196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</row>
    <row r="236" ht="14.25" customHeight="1">
      <c r="A236" s="196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</row>
    <row r="237" ht="14.25" customHeight="1">
      <c r="A237" s="196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</row>
    <row r="238" ht="14.25" customHeight="1">
      <c r="A238" s="196"/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</row>
    <row r="239" ht="14.25" customHeight="1">
      <c r="A239" s="196"/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</row>
    <row r="240" ht="14.25" customHeight="1">
      <c r="A240" s="196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</row>
    <row r="241" ht="14.25" customHeight="1">
      <c r="A241" s="196"/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</row>
    <row r="242" ht="14.25" customHeight="1">
      <c r="A242" s="196"/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</row>
    <row r="243" ht="14.25" customHeight="1">
      <c r="A243" s="196"/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</row>
    <row r="244" ht="14.25" customHeight="1">
      <c r="A244" s="196"/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</row>
    <row r="245" ht="14.25" customHeight="1">
      <c r="A245" s="196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</row>
    <row r="246" ht="14.25" customHeight="1">
      <c r="A246" s="196"/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</row>
    <row r="247" ht="14.25" customHeight="1">
      <c r="A247" s="196"/>
      <c r="B247" s="196"/>
      <c r="C247" s="196"/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</row>
    <row r="248" ht="14.25" customHeight="1">
      <c r="A248" s="196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</row>
    <row r="249" ht="14.25" customHeight="1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</row>
    <row r="250" ht="14.25" customHeight="1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</row>
    <row r="251" ht="14.25" customHeight="1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</row>
    <row r="252" ht="14.25" customHeight="1">
      <c r="A252" s="196"/>
      <c r="B252" s="196"/>
      <c r="C252" s="196"/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</row>
    <row r="253" ht="14.25" customHeight="1">
      <c r="A253" s="196"/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</row>
    <row r="254" ht="14.25" customHeight="1">
      <c r="A254" s="196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</row>
    <row r="255" ht="14.25" customHeight="1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</row>
    <row r="256" ht="14.25" customHeight="1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</row>
    <row r="257" ht="14.25" customHeight="1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</row>
    <row r="258" ht="14.25" customHeight="1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</row>
    <row r="259" ht="14.25" customHeight="1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</row>
    <row r="260" ht="14.25" customHeight="1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</row>
    <row r="261" ht="14.25" customHeight="1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</row>
    <row r="262" ht="14.25" customHeight="1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</row>
    <row r="263" ht="14.25" customHeight="1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</row>
    <row r="264" ht="14.25" customHeight="1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</row>
    <row r="265" ht="14.25" customHeight="1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</row>
    <row r="266" ht="14.25" customHeight="1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</row>
    <row r="267" ht="14.25" customHeight="1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</row>
    <row r="268" ht="14.25" customHeight="1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</row>
    <row r="269" ht="14.25" customHeight="1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</row>
    <row r="270" ht="14.25" customHeight="1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</row>
    <row r="271" ht="14.25" customHeight="1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</row>
    <row r="272" ht="14.25" customHeight="1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</row>
    <row r="273" ht="14.25" customHeight="1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</row>
    <row r="274" ht="14.25" customHeight="1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</row>
    <row r="275" ht="14.25" customHeight="1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</row>
    <row r="276" ht="14.25" customHeight="1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</row>
    <row r="277" ht="14.25" customHeight="1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</row>
    <row r="278" ht="14.25" customHeight="1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</row>
    <row r="279" ht="14.25" customHeight="1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</row>
    <row r="280" ht="14.25" customHeight="1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</row>
    <row r="281" ht="14.25" customHeight="1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</row>
    <row r="282" ht="14.25" customHeight="1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</row>
    <row r="283" ht="14.25" customHeight="1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</row>
    <row r="284" ht="14.25" customHeight="1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</row>
    <row r="285" ht="14.25" customHeight="1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</row>
    <row r="286" ht="14.25" customHeight="1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</row>
    <row r="287" ht="14.25" customHeight="1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</row>
    <row r="288" ht="14.25" customHeight="1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</row>
    <row r="289" ht="14.25" customHeight="1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</row>
    <row r="290" ht="14.2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</row>
    <row r="291" ht="14.25" customHeight="1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</row>
    <row r="292" ht="14.25" customHeight="1">
      <c r="A292" s="196"/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</row>
    <row r="293" ht="14.25" customHeight="1">
      <c r="A293" s="196"/>
      <c r="B293" s="196"/>
      <c r="C293" s="196"/>
      <c r="D293" s="196"/>
      <c r="E293" s="196"/>
      <c r="F293" s="196"/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</row>
    <row r="294" ht="14.25" customHeight="1">
      <c r="A294" s="196"/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</row>
    <row r="295" ht="14.25" customHeight="1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</row>
    <row r="296" ht="14.25" customHeight="1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</row>
    <row r="297" ht="14.25" customHeight="1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</row>
    <row r="298" ht="14.25" customHeight="1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</row>
    <row r="299" ht="14.25" customHeight="1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</row>
    <row r="300" ht="14.25" customHeight="1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</row>
    <row r="301" ht="14.25" customHeight="1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</row>
    <row r="302" ht="14.25" customHeight="1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</row>
    <row r="303" ht="14.25" customHeight="1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</row>
    <row r="304" ht="14.25" customHeight="1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</row>
    <row r="305" ht="14.25" customHeight="1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</row>
    <row r="306" ht="14.25" customHeight="1">
      <c r="A306" s="196"/>
      <c r="B306" s="196"/>
      <c r="C306" s="196"/>
      <c r="D306" s="196"/>
      <c r="E306" s="196"/>
      <c r="F306" s="196"/>
      <c r="G306" s="196"/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</row>
    <row r="307" ht="14.25" customHeight="1">
      <c r="A307" s="196"/>
      <c r="B307" s="196"/>
      <c r="C307" s="196"/>
      <c r="D307" s="196"/>
      <c r="E307" s="196"/>
      <c r="F307" s="196"/>
      <c r="G307" s="196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</row>
    <row r="308" ht="14.25" customHeight="1">
      <c r="A308" s="196"/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</row>
    <row r="309" ht="14.25" customHeight="1">
      <c r="A309" s="196"/>
      <c r="B309" s="196"/>
      <c r="C309" s="196"/>
      <c r="D309" s="196"/>
      <c r="E309" s="196"/>
      <c r="F309" s="196"/>
      <c r="G309" s="196"/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</row>
    <row r="310" ht="14.25" customHeight="1">
      <c r="A310" s="196"/>
      <c r="B310" s="196"/>
      <c r="C310" s="196"/>
      <c r="D310" s="196"/>
      <c r="E310" s="196"/>
      <c r="F310" s="196"/>
      <c r="G310" s="196"/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</row>
    <row r="311" ht="14.25" customHeight="1">
      <c r="A311" s="196"/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</row>
    <row r="312" ht="14.25" customHeight="1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</row>
    <row r="313" ht="14.25" customHeight="1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</row>
    <row r="314" ht="14.25" customHeight="1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</row>
    <row r="315" ht="14.25" customHeight="1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</row>
    <row r="316" ht="14.25" customHeight="1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</row>
    <row r="317" ht="14.25" customHeight="1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</row>
    <row r="318" ht="14.25" customHeight="1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</row>
    <row r="319" ht="14.25" customHeight="1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</row>
    <row r="320" ht="14.25" customHeight="1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</row>
    <row r="321" ht="14.25" customHeight="1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</row>
    <row r="322" ht="14.25" customHeight="1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</row>
    <row r="323" ht="14.25" customHeight="1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</row>
    <row r="324" ht="14.25" customHeight="1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</row>
    <row r="325" ht="14.25" customHeight="1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</row>
    <row r="326" ht="14.25" customHeight="1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</row>
    <row r="327" ht="14.25" customHeight="1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</row>
    <row r="328" ht="14.25" customHeight="1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</row>
    <row r="329" ht="14.25" customHeight="1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</row>
    <row r="330" ht="14.25" customHeight="1">
      <c r="A330" s="196"/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</row>
    <row r="331" ht="14.25" customHeight="1">
      <c r="A331" s="196"/>
      <c r="B331" s="196"/>
      <c r="C331" s="196"/>
      <c r="D331" s="196"/>
      <c r="E331" s="196"/>
      <c r="F331" s="196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</row>
    <row r="332" ht="14.25" customHeight="1">
      <c r="A332" s="196"/>
      <c r="B332" s="196"/>
      <c r="C332" s="196"/>
      <c r="D332" s="196"/>
      <c r="E332" s="196"/>
      <c r="F332" s="196"/>
      <c r="G332" s="196"/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</row>
    <row r="333" ht="14.25" customHeight="1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</row>
    <row r="334" ht="14.25" customHeight="1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</row>
    <row r="335" ht="14.25" customHeight="1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</row>
    <row r="336" ht="14.25" customHeight="1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</row>
    <row r="337" ht="14.25" customHeight="1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</row>
    <row r="338" ht="14.25" customHeight="1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</row>
    <row r="339" ht="14.25" customHeight="1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</row>
    <row r="340" ht="14.25" customHeight="1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</row>
    <row r="341" ht="14.25" customHeight="1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</row>
    <row r="342" ht="14.25" customHeight="1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</row>
    <row r="343" ht="14.25" customHeight="1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</row>
    <row r="344" ht="14.25" customHeight="1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</row>
    <row r="345" ht="14.25" customHeight="1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</row>
    <row r="346" ht="14.25" customHeight="1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</row>
    <row r="347" ht="14.25" customHeight="1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</row>
    <row r="348" ht="14.25" customHeight="1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</row>
    <row r="349" ht="14.25" customHeight="1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</row>
    <row r="350" ht="14.25" customHeight="1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</row>
    <row r="351" ht="14.25" customHeight="1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</row>
    <row r="352" ht="14.25" customHeight="1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</row>
    <row r="353" ht="14.25" customHeight="1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</row>
    <row r="354" ht="14.25" customHeight="1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</row>
    <row r="355" ht="14.25" customHeight="1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</row>
    <row r="356" ht="14.25" customHeight="1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</row>
    <row r="357" ht="14.25" customHeight="1">
      <c r="A357" s="196"/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</row>
    <row r="358" ht="14.25" customHeight="1">
      <c r="A358" s="196"/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</row>
    <row r="359" ht="14.25" customHeight="1">
      <c r="A359" s="196"/>
      <c r="B359" s="196"/>
      <c r="C359" s="196"/>
      <c r="D359" s="196"/>
      <c r="E359" s="196"/>
      <c r="F359" s="196"/>
      <c r="G359" s="196"/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</row>
    <row r="360" ht="14.25" customHeight="1">
      <c r="A360" s="196"/>
      <c r="B360" s="196"/>
      <c r="C360" s="196"/>
      <c r="D360" s="196"/>
      <c r="E360" s="196"/>
      <c r="F360" s="196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</row>
    <row r="361" ht="14.25" customHeight="1">
      <c r="A361" s="196"/>
      <c r="B361" s="196"/>
      <c r="C361" s="196"/>
      <c r="D361" s="196"/>
      <c r="E361" s="196"/>
      <c r="F361" s="196"/>
      <c r="G361" s="196"/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</row>
    <row r="362" ht="14.25" customHeight="1">
      <c r="A362" s="196"/>
      <c r="B362" s="196"/>
      <c r="C362" s="196"/>
      <c r="D362" s="196"/>
      <c r="E362" s="196"/>
      <c r="F362" s="196"/>
      <c r="G362" s="196"/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</row>
    <row r="363" ht="14.25" customHeight="1">
      <c r="A363" s="196"/>
      <c r="B363" s="196"/>
      <c r="C363" s="196"/>
      <c r="D363" s="196"/>
      <c r="E363" s="196"/>
      <c r="F363" s="196"/>
      <c r="G363" s="196"/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</row>
    <row r="364" ht="14.25" customHeight="1">
      <c r="A364" s="196"/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</row>
    <row r="365" ht="14.25" customHeight="1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</row>
    <row r="366" ht="14.25" customHeight="1">
      <c r="A366" s="196"/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</row>
    <row r="367" ht="14.25" customHeight="1">
      <c r="A367" s="196"/>
      <c r="B367" s="196"/>
      <c r="C367" s="196"/>
      <c r="D367" s="196"/>
      <c r="E367" s="196"/>
      <c r="F367" s="196"/>
      <c r="G367" s="196"/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</row>
    <row r="368" ht="14.25" customHeight="1">
      <c r="A368" s="196"/>
      <c r="B368" s="196"/>
      <c r="C368" s="196"/>
      <c r="D368" s="196"/>
      <c r="E368" s="196"/>
      <c r="F368" s="196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</row>
    <row r="369" ht="14.25" customHeight="1">
      <c r="A369" s="196"/>
      <c r="B369" s="196"/>
      <c r="C369" s="196"/>
      <c r="D369" s="196"/>
      <c r="E369" s="196"/>
      <c r="F369" s="196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</row>
    <row r="370" ht="14.25" customHeight="1">
      <c r="A370" s="196"/>
      <c r="B370" s="196"/>
      <c r="C370" s="196"/>
      <c r="D370" s="196"/>
      <c r="E370" s="196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</row>
    <row r="371" ht="14.25" customHeight="1">
      <c r="A371" s="196"/>
      <c r="B371" s="196"/>
      <c r="C371" s="196"/>
      <c r="D371" s="196"/>
      <c r="E371" s="196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</row>
    <row r="372" ht="14.25" customHeight="1">
      <c r="A372" s="196"/>
      <c r="B372" s="196"/>
      <c r="C372" s="196"/>
      <c r="D372" s="196"/>
      <c r="E372" s="196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</row>
    <row r="373" ht="14.25" customHeight="1">
      <c r="A373" s="196"/>
      <c r="B373" s="196"/>
      <c r="C373" s="196"/>
      <c r="D373" s="196"/>
      <c r="E373" s="196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</row>
    <row r="374" ht="14.25" customHeight="1">
      <c r="A374" s="196"/>
      <c r="B374" s="196"/>
      <c r="C374" s="196"/>
      <c r="D374" s="196"/>
      <c r="E374" s="196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</row>
    <row r="375" ht="14.25" customHeight="1">
      <c r="A375" s="196"/>
      <c r="B375" s="196"/>
      <c r="C375" s="196"/>
      <c r="D375" s="196"/>
      <c r="E375" s="196"/>
      <c r="F375" s="196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</row>
    <row r="376" ht="14.25" customHeight="1">
      <c r="A376" s="196"/>
      <c r="B376" s="196"/>
      <c r="C376" s="196"/>
      <c r="D376" s="196"/>
      <c r="E376" s="196"/>
      <c r="F376" s="196"/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</row>
    <row r="377" ht="14.25" customHeight="1">
      <c r="A377" s="196"/>
      <c r="B377" s="196"/>
      <c r="C377" s="196"/>
      <c r="D377" s="196"/>
      <c r="E377" s="196"/>
      <c r="F377" s="196"/>
      <c r="G377" s="196"/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</row>
    <row r="378" ht="14.25" customHeight="1">
      <c r="A378" s="196"/>
      <c r="B378" s="196"/>
      <c r="C378" s="196"/>
      <c r="D378" s="196"/>
      <c r="E378" s="196"/>
      <c r="F378" s="196"/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</row>
    <row r="379" ht="14.25" customHeight="1">
      <c r="A379" s="196"/>
      <c r="B379" s="196"/>
      <c r="C379" s="196"/>
      <c r="D379" s="196"/>
      <c r="E379" s="196"/>
      <c r="F379" s="196"/>
      <c r="G379" s="196"/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</row>
    <row r="380" ht="14.25" customHeight="1">
      <c r="A380" s="196"/>
      <c r="B380" s="196"/>
      <c r="C380" s="196"/>
      <c r="D380" s="196"/>
      <c r="E380" s="196"/>
      <c r="F380" s="196"/>
      <c r="G380" s="196"/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</row>
    <row r="381" ht="14.25" customHeight="1">
      <c r="A381" s="196"/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</row>
    <row r="382" ht="14.25" customHeight="1">
      <c r="A382" s="196"/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</row>
    <row r="383" ht="14.25" customHeight="1">
      <c r="A383" s="196"/>
      <c r="B383" s="196"/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</row>
    <row r="384" ht="14.25" customHeight="1">
      <c r="A384" s="196"/>
      <c r="B384" s="196"/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</row>
    <row r="385" ht="14.25" customHeight="1">
      <c r="A385" s="196"/>
      <c r="B385" s="196"/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</row>
    <row r="386" ht="14.25" customHeight="1">
      <c r="A386" s="196"/>
      <c r="B386" s="196"/>
      <c r="C386" s="196"/>
      <c r="D386" s="196"/>
      <c r="E386" s="196"/>
      <c r="F386" s="196"/>
      <c r="G386" s="196"/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</row>
    <row r="387" ht="14.25" customHeight="1">
      <c r="A387" s="196"/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</row>
    <row r="388" ht="14.25" customHeight="1">
      <c r="A388" s="196"/>
      <c r="B388" s="196"/>
      <c r="C388" s="196"/>
      <c r="D388" s="196"/>
      <c r="E388" s="196"/>
      <c r="F388" s="196"/>
      <c r="G388" s="196"/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</row>
    <row r="389" ht="14.25" customHeight="1">
      <c r="A389" s="196"/>
      <c r="B389" s="196"/>
      <c r="C389" s="196"/>
      <c r="D389" s="196"/>
      <c r="E389" s="196"/>
      <c r="F389" s="196"/>
      <c r="G389" s="196"/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</row>
    <row r="390" ht="14.25" customHeight="1">
      <c r="A390" s="196"/>
      <c r="B390" s="196"/>
      <c r="C390" s="196"/>
      <c r="D390" s="196"/>
      <c r="E390" s="196"/>
      <c r="F390" s="196"/>
      <c r="G390" s="196"/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</row>
    <row r="391" ht="14.25" customHeight="1">
      <c r="A391" s="196"/>
      <c r="B391" s="196"/>
      <c r="C391" s="196"/>
      <c r="D391" s="196"/>
      <c r="E391" s="196"/>
      <c r="F391" s="196"/>
      <c r="G391" s="196"/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</row>
    <row r="392" ht="14.25" customHeight="1">
      <c r="A392" s="196"/>
      <c r="B392" s="196"/>
      <c r="C392" s="196"/>
      <c r="D392" s="196"/>
      <c r="E392" s="196"/>
      <c r="F392" s="196"/>
      <c r="G392" s="196"/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</row>
    <row r="393" ht="14.25" customHeight="1">
      <c r="A393" s="196"/>
      <c r="B393" s="196"/>
      <c r="C393" s="196"/>
      <c r="D393" s="196"/>
      <c r="E393" s="196"/>
      <c r="F393" s="196"/>
      <c r="G393" s="196"/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</row>
    <row r="394" ht="14.25" customHeight="1">
      <c r="A394" s="196"/>
      <c r="B394" s="196"/>
      <c r="C394" s="196"/>
      <c r="D394" s="196"/>
      <c r="E394" s="196"/>
      <c r="F394" s="196"/>
      <c r="G394" s="196"/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</row>
    <row r="395" ht="14.25" customHeight="1">
      <c r="A395" s="196"/>
      <c r="B395" s="196"/>
      <c r="C395" s="196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</row>
    <row r="396" ht="14.25" customHeight="1">
      <c r="A396" s="196"/>
      <c r="B396" s="196"/>
      <c r="C396" s="196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</row>
    <row r="397" ht="14.25" customHeight="1">
      <c r="A397" s="196"/>
      <c r="B397" s="196"/>
      <c r="C397" s="196"/>
      <c r="D397" s="196"/>
      <c r="E397" s="196"/>
      <c r="F397" s="196"/>
      <c r="G397" s="196"/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</row>
    <row r="398" ht="14.25" customHeight="1">
      <c r="A398" s="196"/>
      <c r="B398" s="196"/>
      <c r="C398" s="196"/>
      <c r="D398" s="196"/>
      <c r="E398" s="196"/>
      <c r="F398" s="196"/>
      <c r="G398" s="196"/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</row>
    <row r="399" ht="14.25" customHeight="1">
      <c r="A399" s="196"/>
      <c r="B399" s="196"/>
      <c r="C399" s="196"/>
      <c r="D399" s="196"/>
      <c r="E399" s="196"/>
      <c r="F399" s="196"/>
      <c r="G399" s="196"/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</row>
    <row r="400" ht="14.25" customHeight="1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</row>
    <row r="401" ht="14.25" customHeight="1">
      <c r="A401" s="196"/>
      <c r="B401" s="196"/>
      <c r="C401" s="196"/>
      <c r="D401" s="196"/>
      <c r="E401" s="196"/>
      <c r="F401" s="196"/>
      <c r="G401" s="196"/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</row>
    <row r="402" ht="14.25" customHeight="1">
      <c r="A402" s="196"/>
      <c r="B402" s="196"/>
      <c r="C402" s="196"/>
      <c r="D402" s="196"/>
      <c r="E402" s="196"/>
      <c r="F402" s="196"/>
      <c r="G402" s="196"/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</row>
    <row r="403" ht="14.25" customHeight="1">
      <c r="A403" s="196"/>
      <c r="B403" s="196"/>
      <c r="C403" s="196"/>
      <c r="D403" s="196"/>
      <c r="E403" s="196"/>
      <c r="F403" s="196"/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</row>
    <row r="404" ht="14.25" customHeight="1">
      <c r="A404" s="196"/>
      <c r="B404" s="196"/>
      <c r="C404" s="196"/>
      <c r="D404" s="196"/>
      <c r="E404" s="196"/>
      <c r="F404" s="196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</row>
    <row r="405" ht="14.25" customHeight="1">
      <c r="A405" s="196"/>
      <c r="B405" s="196"/>
      <c r="C405" s="196"/>
      <c r="D405" s="196"/>
      <c r="E405" s="196"/>
      <c r="F405" s="196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</row>
    <row r="406" ht="14.25" customHeight="1">
      <c r="A406" s="196"/>
      <c r="B406" s="196"/>
      <c r="C406" s="196"/>
      <c r="D406" s="196"/>
      <c r="E406" s="196"/>
      <c r="F406" s="196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</row>
    <row r="407" ht="14.25" customHeight="1">
      <c r="A407" s="196"/>
      <c r="B407" s="196"/>
      <c r="C407" s="196"/>
      <c r="D407" s="196"/>
      <c r="E407" s="196"/>
      <c r="F407" s="196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</row>
    <row r="408" ht="14.25" customHeight="1">
      <c r="A408" s="196"/>
      <c r="B408" s="196"/>
      <c r="C408" s="196"/>
      <c r="D408" s="196"/>
      <c r="E408" s="196"/>
      <c r="F408" s="196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</row>
    <row r="409" ht="14.25" customHeight="1">
      <c r="A409" s="196"/>
      <c r="B409" s="196"/>
      <c r="C409" s="196"/>
      <c r="D409" s="196"/>
      <c r="E409" s="196"/>
      <c r="F409" s="196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</row>
    <row r="410" ht="14.25" customHeight="1">
      <c r="A410" s="196"/>
      <c r="B410" s="196"/>
      <c r="C410" s="196"/>
      <c r="D410" s="196"/>
      <c r="E410" s="196"/>
      <c r="F410" s="196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</row>
    <row r="411" ht="14.25" customHeight="1">
      <c r="A411" s="196"/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</row>
    <row r="412" ht="14.25" customHeight="1">
      <c r="A412" s="196"/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</row>
    <row r="413" ht="14.25" customHeight="1">
      <c r="A413" s="196"/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</row>
    <row r="414" ht="14.25" customHeight="1">
      <c r="A414" s="196"/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</row>
    <row r="415" ht="14.25" customHeight="1">
      <c r="A415" s="196"/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</row>
    <row r="416" ht="14.25" customHeight="1">
      <c r="A416" s="196"/>
      <c r="B416" s="196"/>
      <c r="C416" s="196"/>
      <c r="D416" s="196"/>
      <c r="E416" s="196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</row>
    <row r="417" ht="14.25" customHeight="1">
      <c r="A417" s="196"/>
      <c r="B417" s="196"/>
      <c r="C417" s="196"/>
      <c r="D417" s="196"/>
      <c r="E417" s="196"/>
      <c r="F417" s="196"/>
      <c r="G417" s="196"/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</row>
    <row r="418" ht="14.25" customHeight="1">
      <c r="A418" s="196"/>
      <c r="B418" s="196"/>
      <c r="C418" s="196"/>
      <c r="D418" s="196"/>
      <c r="E418" s="196"/>
      <c r="F418" s="196"/>
      <c r="G418" s="196"/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</row>
    <row r="419" ht="14.25" customHeight="1">
      <c r="A419" s="196"/>
      <c r="B419" s="196"/>
      <c r="C419" s="196"/>
      <c r="D419" s="196"/>
      <c r="E419" s="196"/>
      <c r="F419" s="196"/>
      <c r="G419" s="196"/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</row>
    <row r="420" ht="14.25" customHeight="1">
      <c r="A420" s="196"/>
      <c r="B420" s="196"/>
      <c r="C420" s="196"/>
      <c r="D420" s="196"/>
      <c r="E420" s="196"/>
      <c r="F420" s="196"/>
      <c r="G420" s="196"/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</row>
    <row r="421" ht="14.25" customHeight="1">
      <c r="A421" s="196"/>
      <c r="B421" s="196"/>
      <c r="C421" s="196"/>
      <c r="D421" s="196"/>
      <c r="E421" s="196"/>
      <c r="F421" s="196"/>
      <c r="G421" s="196"/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</row>
    <row r="422" ht="14.25" customHeight="1">
      <c r="A422" s="196"/>
      <c r="B422" s="196"/>
      <c r="C422" s="196"/>
      <c r="D422" s="196"/>
      <c r="E422" s="196"/>
      <c r="F422" s="196"/>
      <c r="G422" s="196"/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</row>
    <row r="423" ht="14.25" customHeight="1">
      <c r="A423" s="196"/>
      <c r="B423" s="196"/>
      <c r="C423" s="196"/>
      <c r="D423" s="196"/>
      <c r="E423" s="196"/>
      <c r="F423" s="196"/>
      <c r="G423" s="196"/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</row>
    <row r="424" ht="14.25" customHeight="1">
      <c r="A424" s="196"/>
      <c r="B424" s="196"/>
      <c r="C424" s="196"/>
      <c r="D424" s="196"/>
      <c r="E424" s="196"/>
      <c r="F424" s="196"/>
      <c r="G424" s="196"/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</row>
    <row r="425" ht="14.25" customHeight="1">
      <c r="A425" s="196"/>
      <c r="B425" s="196"/>
      <c r="C425" s="196"/>
      <c r="D425" s="196"/>
      <c r="E425" s="196"/>
      <c r="F425" s="196"/>
      <c r="G425" s="196"/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</row>
    <row r="426" ht="14.25" customHeight="1">
      <c r="A426" s="196"/>
      <c r="B426" s="196"/>
      <c r="C426" s="196"/>
      <c r="D426" s="196"/>
      <c r="E426" s="196"/>
      <c r="F426" s="196"/>
      <c r="G426" s="196"/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</row>
    <row r="427" ht="14.25" customHeight="1">
      <c r="A427" s="196"/>
      <c r="B427" s="196"/>
      <c r="C427" s="196"/>
      <c r="D427" s="196"/>
      <c r="E427" s="196"/>
      <c r="F427" s="196"/>
      <c r="G427" s="196"/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</row>
    <row r="428" ht="14.25" customHeight="1">
      <c r="A428" s="196"/>
      <c r="B428" s="196"/>
      <c r="C428" s="196"/>
      <c r="D428" s="196"/>
      <c r="E428" s="196"/>
      <c r="F428" s="196"/>
      <c r="G428" s="196"/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</row>
    <row r="429" ht="14.25" customHeight="1">
      <c r="A429" s="196"/>
      <c r="B429" s="196"/>
      <c r="C429" s="196"/>
      <c r="D429" s="196"/>
      <c r="E429" s="196"/>
      <c r="F429" s="196"/>
      <c r="G429" s="196"/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</row>
    <row r="430" ht="14.25" customHeight="1">
      <c r="A430" s="196"/>
      <c r="B430" s="196"/>
      <c r="C430" s="196"/>
      <c r="D430" s="196"/>
      <c r="E430" s="196"/>
      <c r="F430" s="196"/>
      <c r="G430" s="196"/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</row>
    <row r="431" ht="14.25" customHeight="1">
      <c r="A431" s="196"/>
      <c r="B431" s="196"/>
      <c r="C431" s="196"/>
      <c r="D431" s="196"/>
      <c r="E431" s="196"/>
      <c r="F431" s="196"/>
      <c r="G431" s="196"/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</row>
    <row r="432" ht="14.25" customHeight="1">
      <c r="A432" s="196"/>
      <c r="B432" s="196"/>
      <c r="C432" s="196"/>
      <c r="D432" s="196"/>
      <c r="E432" s="196"/>
      <c r="F432" s="196"/>
      <c r="G432" s="196"/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</row>
    <row r="433" ht="14.25" customHeight="1">
      <c r="A433" s="196"/>
      <c r="B433" s="196"/>
      <c r="C433" s="196"/>
      <c r="D433" s="196"/>
      <c r="E433" s="196"/>
      <c r="F433" s="196"/>
      <c r="G433" s="196"/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</row>
    <row r="434" ht="14.25" customHeight="1">
      <c r="A434" s="196"/>
      <c r="B434" s="196"/>
      <c r="C434" s="196"/>
      <c r="D434" s="196"/>
      <c r="E434" s="196"/>
      <c r="F434" s="196"/>
      <c r="G434" s="196"/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</row>
    <row r="435" ht="14.25" customHeight="1">
      <c r="A435" s="196"/>
      <c r="B435" s="196"/>
      <c r="C435" s="196"/>
      <c r="D435" s="196"/>
      <c r="E435" s="196"/>
      <c r="F435" s="196"/>
      <c r="G435" s="196"/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</row>
    <row r="436" ht="14.25" customHeight="1">
      <c r="A436" s="196"/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</row>
    <row r="437" ht="14.25" customHeight="1">
      <c r="A437" s="196"/>
      <c r="B437" s="196"/>
      <c r="C437" s="196"/>
      <c r="D437" s="196"/>
      <c r="E437" s="196"/>
      <c r="F437" s="196"/>
      <c r="G437" s="196"/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</row>
    <row r="438" ht="14.25" customHeight="1">
      <c r="A438" s="196"/>
      <c r="B438" s="196"/>
      <c r="C438" s="196"/>
      <c r="D438" s="196"/>
      <c r="E438" s="196"/>
      <c r="F438" s="196"/>
      <c r="G438" s="196"/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</row>
    <row r="439" ht="14.25" customHeight="1">
      <c r="A439" s="196"/>
      <c r="B439" s="196"/>
      <c r="C439" s="196"/>
      <c r="D439" s="196"/>
      <c r="E439" s="196"/>
      <c r="F439" s="196"/>
      <c r="G439" s="196"/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</row>
    <row r="440" ht="14.25" customHeight="1">
      <c r="A440" s="196"/>
      <c r="B440" s="196"/>
      <c r="C440" s="196"/>
      <c r="D440" s="196"/>
      <c r="E440" s="196"/>
      <c r="F440" s="196"/>
      <c r="G440" s="196"/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</row>
    <row r="441" ht="14.25" customHeight="1">
      <c r="A441" s="196"/>
      <c r="B441" s="196"/>
      <c r="C441" s="196"/>
      <c r="D441" s="196"/>
      <c r="E441" s="196"/>
      <c r="F441" s="196"/>
      <c r="G441" s="196"/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</row>
    <row r="442" ht="14.25" customHeight="1">
      <c r="A442" s="196"/>
      <c r="B442" s="196"/>
      <c r="C442" s="196"/>
      <c r="D442" s="196"/>
      <c r="E442" s="196"/>
      <c r="F442" s="196"/>
      <c r="G442" s="196"/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</row>
    <row r="443" ht="14.25" customHeight="1">
      <c r="A443" s="196"/>
      <c r="B443" s="196"/>
      <c r="C443" s="196"/>
      <c r="D443" s="196"/>
      <c r="E443" s="196"/>
      <c r="F443" s="196"/>
      <c r="G443" s="196"/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</row>
    <row r="444" ht="14.25" customHeight="1">
      <c r="A444" s="196"/>
      <c r="B444" s="196"/>
      <c r="C444" s="196"/>
      <c r="D444" s="196"/>
      <c r="E444" s="196"/>
      <c r="F444" s="196"/>
      <c r="G444" s="196"/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</row>
    <row r="445" ht="14.25" customHeight="1">
      <c r="A445" s="196"/>
      <c r="B445" s="196"/>
      <c r="C445" s="196"/>
      <c r="D445" s="196"/>
      <c r="E445" s="196"/>
      <c r="F445" s="196"/>
      <c r="G445" s="196"/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</row>
    <row r="446" ht="14.25" customHeight="1">
      <c r="A446" s="196"/>
      <c r="B446" s="196"/>
      <c r="C446" s="196"/>
      <c r="D446" s="196"/>
      <c r="E446" s="196"/>
      <c r="F446" s="196"/>
      <c r="G446" s="196"/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</row>
    <row r="447" ht="14.25" customHeight="1">
      <c r="A447" s="196"/>
      <c r="B447" s="196"/>
      <c r="C447" s="196"/>
      <c r="D447" s="196"/>
      <c r="E447" s="196"/>
      <c r="F447" s="196"/>
      <c r="G447" s="196"/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</row>
    <row r="448" ht="14.25" customHeight="1">
      <c r="A448" s="196"/>
      <c r="B448" s="196"/>
      <c r="C448" s="196"/>
      <c r="D448" s="196"/>
      <c r="E448" s="196"/>
      <c r="F448" s="196"/>
      <c r="G448" s="196"/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</row>
    <row r="449" ht="14.25" customHeight="1">
      <c r="A449" s="196"/>
      <c r="B449" s="196"/>
      <c r="C449" s="196"/>
      <c r="D449" s="196"/>
      <c r="E449" s="196"/>
      <c r="F449" s="196"/>
      <c r="G449" s="196"/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</row>
    <row r="450" ht="14.25" customHeight="1">
      <c r="A450" s="196"/>
      <c r="B450" s="196"/>
      <c r="C450" s="196"/>
      <c r="D450" s="196"/>
      <c r="E450" s="196"/>
      <c r="F450" s="196"/>
      <c r="G450" s="196"/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</row>
    <row r="451" ht="14.25" customHeight="1">
      <c r="A451" s="196"/>
      <c r="B451" s="196"/>
      <c r="C451" s="196"/>
      <c r="D451" s="196"/>
      <c r="E451" s="196"/>
      <c r="F451" s="196"/>
      <c r="G451" s="196"/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</row>
    <row r="452" ht="14.25" customHeight="1">
      <c r="A452" s="196"/>
      <c r="B452" s="196"/>
      <c r="C452" s="196"/>
      <c r="D452" s="196"/>
      <c r="E452" s="196"/>
      <c r="F452" s="196"/>
      <c r="G452" s="196"/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</row>
    <row r="453" ht="14.25" customHeight="1">
      <c r="A453" s="196"/>
      <c r="B453" s="196"/>
      <c r="C453" s="196"/>
      <c r="D453" s="196"/>
      <c r="E453" s="196"/>
      <c r="F453" s="196"/>
      <c r="G453" s="196"/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</row>
    <row r="454" ht="14.25" customHeight="1">
      <c r="A454" s="196"/>
      <c r="B454" s="196"/>
      <c r="C454" s="196"/>
      <c r="D454" s="196"/>
      <c r="E454" s="196"/>
      <c r="F454" s="196"/>
      <c r="G454" s="196"/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</row>
    <row r="455" ht="14.25" customHeight="1">
      <c r="A455" s="196"/>
      <c r="B455" s="196"/>
      <c r="C455" s="196"/>
      <c r="D455" s="196"/>
      <c r="E455" s="196"/>
      <c r="F455" s="196"/>
      <c r="G455" s="196"/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</row>
    <row r="456" ht="14.25" customHeight="1">
      <c r="A456" s="196"/>
      <c r="B456" s="196"/>
      <c r="C456" s="196"/>
      <c r="D456" s="196"/>
      <c r="E456" s="196"/>
      <c r="F456" s="196"/>
      <c r="G456" s="196"/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</row>
    <row r="457" ht="14.25" customHeight="1">
      <c r="A457" s="196"/>
      <c r="B457" s="196"/>
      <c r="C457" s="196"/>
      <c r="D457" s="196"/>
      <c r="E457" s="196"/>
      <c r="F457" s="196"/>
      <c r="G457" s="196"/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</row>
    <row r="458" ht="14.25" customHeight="1">
      <c r="A458" s="196"/>
      <c r="B458" s="196"/>
      <c r="C458" s="196"/>
      <c r="D458" s="196"/>
      <c r="E458" s="196"/>
      <c r="F458" s="196"/>
      <c r="G458" s="196"/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</row>
    <row r="459" ht="14.25" customHeight="1">
      <c r="A459" s="196"/>
      <c r="B459" s="196"/>
      <c r="C459" s="196"/>
      <c r="D459" s="196"/>
      <c r="E459" s="196"/>
      <c r="F459" s="196"/>
      <c r="G459" s="196"/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</row>
    <row r="460" ht="14.25" customHeight="1">
      <c r="A460" s="196"/>
      <c r="B460" s="196"/>
      <c r="C460" s="196"/>
      <c r="D460" s="196"/>
      <c r="E460" s="196"/>
      <c r="F460" s="196"/>
      <c r="G460" s="196"/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</row>
    <row r="461" ht="14.25" customHeight="1">
      <c r="A461" s="196"/>
      <c r="B461" s="196"/>
      <c r="C461" s="196"/>
      <c r="D461" s="196"/>
      <c r="E461" s="196"/>
      <c r="F461" s="196"/>
      <c r="G461" s="196"/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</row>
    <row r="462" ht="14.25" customHeight="1">
      <c r="A462" s="196"/>
      <c r="B462" s="196"/>
      <c r="C462" s="196"/>
      <c r="D462" s="196"/>
      <c r="E462" s="196"/>
      <c r="F462" s="196"/>
      <c r="G462" s="196"/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</row>
    <row r="463" ht="14.25" customHeight="1">
      <c r="A463" s="196"/>
      <c r="B463" s="196"/>
      <c r="C463" s="196"/>
      <c r="D463" s="196"/>
      <c r="E463" s="196"/>
      <c r="F463" s="196"/>
      <c r="G463" s="196"/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</row>
    <row r="464" ht="14.25" customHeight="1">
      <c r="A464" s="196"/>
      <c r="B464" s="196"/>
      <c r="C464" s="196"/>
      <c r="D464" s="196"/>
      <c r="E464" s="196"/>
      <c r="F464" s="196"/>
      <c r="G464" s="196"/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</row>
    <row r="465" ht="14.25" customHeight="1">
      <c r="A465" s="196"/>
      <c r="B465" s="196"/>
      <c r="C465" s="196"/>
      <c r="D465" s="196"/>
      <c r="E465" s="196"/>
      <c r="F465" s="196"/>
      <c r="G465" s="196"/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</row>
    <row r="466" ht="14.25" customHeight="1">
      <c r="A466" s="196"/>
      <c r="B466" s="196"/>
      <c r="C466" s="196"/>
      <c r="D466" s="196"/>
      <c r="E466" s="196"/>
      <c r="F466" s="196"/>
      <c r="G466" s="196"/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</row>
    <row r="467" ht="14.25" customHeight="1">
      <c r="A467" s="196"/>
      <c r="B467" s="196"/>
      <c r="C467" s="196"/>
      <c r="D467" s="196"/>
      <c r="E467" s="196"/>
      <c r="F467" s="196"/>
      <c r="G467" s="196"/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</row>
    <row r="468" ht="14.25" customHeight="1">
      <c r="A468" s="196"/>
      <c r="B468" s="196"/>
      <c r="C468" s="196"/>
      <c r="D468" s="196"/>
      <c r="E468" s="196"/>
      <c r="F468" s="196"/>
      <c r="G468" s="196"/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</row>
    <row r="469" ht="14.25" customHeight="1">
      <c r="A469" s="196"/>
      <c r="B469" s="196"/>
      <c r="C469" s="196"/>
      <c r="D469" s="196"/>
      <c r="E469" s="196"/>
      <c r="F469" s="196"/>
      <c r="G469" s="196"/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</row>
    <row r="470" ht="14.25" customHeight="1">
      <c r="A470" s="196"/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</row>
    <row r="471" ht="14.25" customHeight="1">
      <c r="A471" s="196"/>
      <c r="B471" s="196"/>
      <c r="C471" s="196"/>
      <c r="D471" s="196"/>
      <c r="E471" s="196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</row>
    <row r="472" ht="14.25" customHeight="1">
      <c r="A472" s="196"/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</row>
    <row r="473" ht="14.25" customHeight="1">
      <c r="A473" s="196"/>
      <c r="B473" s="196"/>
      <c r="C473" s="196"/>
      <c r="D473" s="196"/>
      <c r="E473" s="196"/>
      <c r="F473" s="196"/>
      <c r="G473" s="196"/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</row>
    <row r="474" ht="14.25" customHeight="1">
      <c r="A474" s="196"/>
      <c r="B474" s="196"/>
      <c r="C474" s="196"/>
      <c r="D474" s="196"/>
      <c r="E474" s="196"/>
      <c r="F474" s="196"/>
      <c r="G474" s="196"/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</row>
    <row r="475" ht="14.25" customHeight="1">
      <c r="A475" s="196"/>
      <c r="B475" s="196"/>
      <c r="C475" s="196"/>
      <c r="D475" s="196"/>
      <c r="E475" s="196"/>
      <c r="F475" s="196"/>
      <c r="G475" s="196"/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</row>
    <row r="476" ht="14.25" customHeight="1">
      <c r="A476" s="196"/>
      <c r="B476" s="196"/>
      <c r="C476" s="196"/>
      <c r="D476" s="196"/>
      <c r="E476" s="196"/>
      <c r="F476" s="196"/>
      <c r="G476" s="196"/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</row>
    <row r="477" ht="14.25" customHeight="1">
      <c r="A477" s="196"/>
      <c r="B477" s="196"/>
      <c r="C477" s="196"/>
      <c r="D477" s="196"/>
      <c r="E477" s="196"/>
      <c r="F477" s="196"/>
      <c r="G477" s="196"/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</row>
    <row r="478" ht="14.25" customHeight="1">
      <c r="A478" s="196"/>
      <c r="B478" s="196"/>
      <c r="C478" s="196"/>
      <c r="D478" s="196"/>
      <c r="E478" s="196"/>
      <c r="F478" s="196"/>
      <c r="G478" s="196"/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</row>
    <row r="479" ht="14.25" customHeight="1">
      <c r="A479" s="196"/>
      <c r="B479" s="196"/>
      <c r="C479" s="196"/>
      <c r="D479" s="196"/>
      <c r="E479" s="196"/>
      <c r="F479" s="196"/>
      <c r="G479" s="196"/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</row>
    <row r="480" ht="14.25" customHeight="1">
      <c r="A480" s="196"/>
      <c r="B480" s="196"/>
      <c r="C480" s="196"/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</row>
    <row r="481" ht="14.25" customHeight="1">
      <c r="A481" s="196"/>
      <c r="B481" s="196"/>
      <c r="C481" s="196"/>
      <c r="D481" s="196"/>
      <c r="E481" s="196"/>
      <c r="F481" s="196"/>
      <c r="G481" s="196"/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</row>
    <row r="482" ht="14.25" customHeight="1">
      <c r="A482" s="196"/>
      <c r="B482" s="196"/>
      <c r="C482" s="196"/>
      <c r="D482" s="196"/>
      <c r="E482" s="196"/>
      <c r="F482" s="196"/>
      <c r="G482" s="196"/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</row>
    <row r="483" ht="14.25" customHeight="1">
      <c r="A483" s="196"/>
      <c r="B483" s="196"/>
      <c r="C483" s="196"/>
      <c r="D483" s="196"/>
      <c r="E483" s="196"/>
      <c r="F483" s="196"/>
      <c r="G483" s="196"/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</row>
    <row r="484" ht="14.25" customHeight="1">
      <c r="A484" s="196"/>
      <c r="B484" s="196"/>
      <c r="C484" s="196"/>
      <c r="D484" s="196"/>
      <c r="E484" s="196"/>
      <c r="F484" s="196"/>
      <c r="G484" s="196"/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</row>
    <row r="485" ht="14.25" customHeight="1">
      <c r="A485" s="196"/>
      <c r="B485" s="196"/>
      <c r="C485" s="196"/>
      <c r="D485" s="196"/>
      <c r="E485" s="196"/>
      <c r="F485" s="196"/>
      <c r="G485" s="196"/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</row>
    <row r="486" ht="14.25" customHeight="1">
      <c r="A486" s="196"/>
      <c r="B486" s="196"/>
      <c r="C486" s="196"/>
      <c r="D486" s="196"/>
      <c r="E486" s="196"/>
      <c r="F486" s="196"/>
      <c r="G486" s="196"/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</row>
    <row r="487" ht="14.25" customHeight="1">
      <c r="A487" s="196"/>
      <c r="B487" s="196"/>
      <c r="C487" s="196"/>
      <c r="D487" s="196"/>
      <c r="E487" s="196"/>
      <c r="F487" s="196"/>
      <c r="G487" s="196"/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</row>
    <row r="488" ht="14.25" customHeight="1">
      <c r="A488" s="196"/>
      <c r="B488" s="196"/>
      <c r="C488" s="196"/>
      <c r="D488" s="196"/>
      <c r="E488" s="196"/>
      <c r="F488" s="196"/>
      <c r="G488" s="196"/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</row>
    <row r="489" ht="14.25" customHeight="1">
      <c r="A489" s="196"/>
      <c r="B489" s="196"/>
      <c r="C489" s="196"/>
      <c r="D489" s="196"/>
      <c r="E489" s="196"/>
      <c r="F489" s="196"/>
      <c r="G489" s="196"/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</row>
    <row r="490" ht="14.25" customHeight="1">
      <c r="A490" s="196"/>
      <c r="B490" s="196"/>
      <c r="C490" s="196"/>
      <c r="D490" s="196"/>
      <c r="E490" s="196"/>
      <c r="F490" s="196"/>
      <c r="G490" s="196"/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</row>
    <row r="491" ht="14.25" customHeight="1">
      <c r="A491" s="196"/>
      <c r="B491" s="196"/>
      <c r="C491" s="196"/>
      <c r="D491" s="196"/>
      <c r="E491" s="196"/>
      <c r="F491" s="196"/>
      <c r="G491" s="196"/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</row>
    <row r="492" ht="14.25" customHeight="1">
      <c r="A492" s="196"/>
      <c r="B492" s="196"/>
      <c r="C492" s="196"/>
      <c r="D492" s="196"/>
      <c r="E492" s="196"/>
      <c r="F492" s="196"/>
      <c r="G492" s="196"/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</row>
    <row r="493" ht="14.25" customHeight="1">
      <c r="A493" s="196"/>
      <c r="B493" s="196"/>
      <c r="C493" s="196"/>
      <c r="D493" s="196"/>
      <c r="E493" s="196"/>
      <c r="F493" s="196"/>
      <c r="G493" s="196"/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</row>
    <row r="494" ht="14.25" customHeight="1">
      <c r="A494" s="196"/>
      <c r="B494" s="196"/>
      <c r="C494" s="196"/>
      <c r="D494" s="196"/>
      <c r="E494" s="196"/>
      <c r="F494" s="196"/>
      <c r="G494" s="196"/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</row>
    <row r="495" ht="14.25" customHeight="1">
      <c r="A495" s="196"/>
      <c r="B495" s="196"/>
      <c r="C495" s="196"/>
      <c r="D495" s="196"/>
      <c r="E495" s="196"/>
      <c r="F495" s="196"/>
      <c r="G495" s="196"/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</row>
    <row r="496" ht="14.25" customHeight="1">
      <c r="A496" s="196"/>
      <c r="B496" s="196"/>
      <c r="C496" s="196"/>
      <c r="D496" s="196"/>
      <c r="E496" s="196"/>
      <c r="F496" s="196"/>
      <c r="G496" s="196"/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</row>
    <row r="497" ht="14.25" customHeight="1">
      <c r="A497" s="196"/>
      <c r="B497" s="196"/>
      <c r="C497" s="196"/>
      <c r="D497" s="196"/>
      <c r="E497" s="196"/>
      <c r="F497" s="196"/>
      <c r="G497" s="196"/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</row>
    <row r="498" ht="14.25" customHeight="1">
      <c r="A498" s="196"/>
      <c r="B498" s="196"/>
      <c r="C498" s="196"/>
      <c r="D498" s="196"/>
      <c r="E498" s="196"/>
      <c r="F498" s="196"/>
      <c r="G498" s="196"/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</row>
    <row r="499" ht="14.25" customHeight="1">
      <c r="A499" s="196"/>
      <c r="B499" s="196"/>
      <c r="C499" s="196"/>
      <c r="D499" s="196"/>
      <c r="E499" s="196"/>
      <c r="F499" s="196"/>
      <c r="G499" s="196"/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</row>
    <row r="500" ht="14.25" customHeight="1">
      <c r="A500" s="196"/>
      <c r="B500" s="196"/>
      <c r="C500" s="196"/>
      <c r="D500" s="196"/>
      <c r="E500" s="196"/>
      <c r="F500" s="196"/>
      <c r="G500" s="196"/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</row>
    <row r="501" ht="14.25" customHeight="1">
      <c r="A501" s="196"/>
      <c r="B501" s="196"/>
      <c r="C501" s="196"/>
      <c r="D501" s="196"/>
      <c r="E501" s="196"/>
      <c r="F501" s="196"/>
      <c r="G501" s="196"/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</row>
    <row r="502" ht="14.25" customHeight="1">
      <c r="A502" s="196"/>
      <c r="B502" s="196"/>
      <c r="C502" s="196"/>
      <c r="D502" s="196"/>
      <c r="E502" s="196"/>
      <c r="F502" s="196"/>
      <c r="G502" s="196"/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</row>
    <row r="503" ht="14.25" customHeight="1">
      <c r="A503" s="196"/>
      <c r="B503" s="196"/>
      <c r="C503" s="196"/>
      <c r="D503" s="196"/>
      <c r="E503" s="196"/>
      <c r="F503" s="196"/>
      <c r="G503" s="196"/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</row>
    <row r="504" ht="14.25" customHeight="1">
      <c r="A504" s="196"/>
      <c r="B504" s="196"/>
      <c r="C504" s="196"/>
      <c r="D504" s="196"/>
      <c r="E504" s="196"/>
      <c r="F504" s="196"/>
      <c r="G504" s="196"/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</row>
    <row r="505" ht="14.25" customHeight="1">
      <c r="A505" s="196"/>
      <c r="B505" s="196"/>
      <c r="C505" s="196"/>
      <c r="D505" s="196"/>
      <c r="E505" s="196"/>
      <c r="F505" s="196"/>
      <c r="G505" s="196"/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</row>
    <row r="506" ht="14.25" customHeight="1">
      <c r="A506" s="196"/>
      <c r="B506" s="196"/>
      <c r="C506" s="196"/>
      <c r="D506" s="196"/>
      <c r="E506" s="196"/>
      <c r="F506" s="196"/>
      <c r="G506" s="196"/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</row>
    <row r="507" ht="14.25" customHeight="1">
      <c r="A507" s="196"/>
      <c r="B507" s="196"/>
      <c r="C507" s="196"/>
      <c r="D507" s="196"/>
      <c r="E507" s="196"/>
      <c r="F507" s="196"/>
      <c r="G507" s="196"/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</row>
    <row r="508" ht="14.25" customHeight="1">
      <c r="A508" s="196"/>
      <c r="B508" s="196"/>
      <c r="C508" s="196"/>
      <c r="D508" s="196"/>
      <c r="E508" s="196"/>
      <c r="F508" s="196"/>
      <c r="G508" s="196"/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</row>
    <row r="509" ht="14.25" customHeight="1">
      <c r="A509" s="196"/>
      <c r="B509" s="196"/>
      <c r="C509" s="196"/>
      <c r="D509" s="196"/>
      <c r="E509" s="196"/>
      <c r="F509" s="196"/>
      <c r="G509" s="196"/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</row>
    <row r="510" ht="14.25" customHeight="1">
      <c r="A510" s="196"/>
      <c r="B510" s="196"/>
      <c r="C510" s="196"/>
      <c r="D510" s="196"/>
      <c r="E510" s="196"/>
      <c r="F510" s="196"/>
      <c r="G510" s="196"/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</row>
    <row r="511" ht="14.25" customHeight="1">
      <c r="A511" s="196"/>
      <c r="B511" s="196"/>
      <c r="C511" s="196"/>
      <c r="D511" s="196"/>
      <c r="E511" s="196"/>
      <c r="F511" s="196"/>
      <c r="G511" s="196"/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</row>
    <row r="512" ht="14.25" customHeight="1">
      <c r="A512" s="196"/>
      <c r="B512" s="196"/>
      <c r="C512" s="196"/>
      <c r="D512" s="196"/>
      <c r="E512" s="196"/>
      <c r="F512" s="196"/>
      <c r="G512" s="196"/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</row>
    <row r="513" ht="14.25" customHeight="1">
      <c r="A513" s="196"/>
      <c r="B513" s="196"/>
      <c r="C513" s="196"/>
      <c r="D513" s="196"/>
      <c r="E513" s="196"/>
      <c r="F513" s="196"/>
      <c r="G513" s="196"/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</row>
    <row r="514" ht="14.25" customHeight="1">
      <c r="A514" s="196"/>
      <c r="B514" s="196"/>
      <c r="C514" s="196"/>
      <c r="D514" s="196"/>
      <c r="E514" s="196"/>
      <c r="F514" s="196"/>
      <c r="G514" s="196"/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</row>
    <row r="515" ht="14.25" customHeight="1">
      <c r="A515" s="196"/>
      <c r="B515" s="196"/>
      <c r="C515" s="196"/>
      <c r="D515" s="196"/>
      <c r="E515" s="196"/>
      <c r="F515" s="196"/>
      <c r="G515" s="196"/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</row>
    <row r="516" ht="14.25" customHeight="1">
      <c r="A516" s="196"/>
      <c r="B516" s="196"/>
      <c r="C516" s="196"/>
      <c r="D516" s="196"/>
      <c r="E516" s="196"/>
      <c r="F516" s="196"/>
      <c r="G516" s="196"/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</row>
    <row r="517" ht="14.25" customHeight="1">
      <c r="A517" s="196"/>
      <c r="B517" s="196"/>
      <c r="C517" s="196"/>
      <c r="D517" s="196"/>
      <c r="E517" s="196"/>
      <c r="F517" s="196"/>
      <c r="G517" s="196"/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</row>
    <row r="518" ht="14.25" customHeight="1">
      <c r="A518" s="196"/>
      <c r="B518" s="196"/>
      <c r="C518" s="196"/>
      <c r="D518" s="196"/>
      <c r="E518" s="196"/>
      <c r="F518" s="196"/>
      <c r="G518" s="196"/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</row>
    <row r="519" ht="14.25" customHeight="1">
      <c r="A519" s="196"/>
      <c r="B519" s="196"/>
      <c r="C519" s="196"/>
      <c r="D519" s="196"/>
      <c r="E519" s="196"/>
      <c r="F519" s="196"/>
      <c r="G519" s="196"/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</row>
    <row r="520" ht="14.25" customHeight="1">
      <c r="A520" s="196"/>
      <c r="B520" s="196"/>
      <c r="C520" s="196"/>
      <c r="D520" s="196"/>
      <c r="E520" s="196"/>
      <c r="F520" s="196"/>
      <c r="G520" s="196"/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</row>
    <row r="521" ht="14.25" customHeight="1">
      <c r="A521" s="196"/>
      <c r="B521" s="196"/>
      <c r="C521" s="196"/>
      <c r="D521" s="196"/>
      <c r="E521" s="196"/>
      <c r="F521" s="196"/>
      <c r="G521" s="196"/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</row>
    <row r="522" ht="14.25" customHeight="1">
      <c r="A522" s="196"/>
      <c r="B522" s="196"/>
      <c r="C522" s="196"/>
      <c r="D522" s="196"/>
      <c r="E522" s="196"/>
      <c r="F522" s="196"/>
      <c r="G522" s="196"/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</row>
    <row r="523" ht="14.25" customHeight="1">
      <c r="A523" s="196"/>
      <c r="B523" s="196"/>
      <c r="C523" s="196"/>
      <c r="D523" s="196"/>
      <c r="E523" s="196"/>
      <c r="F523" s="196"/>
      <c r="G523" s="196"/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</row>
    <row r="524" ht="14.25" customHeight="1">
      <c r="A524" s="196"/>
      <c r="B524" s="196"/>
      <c r="C524" s="196"/>
      <c r="D524" s="196"/>
      <c r="E524" s="196"/>
      <c r="F524" s="196"/>
      <c r="G524" s="196"/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</row>
    <row r="525" ht="14.25" customHeight="1">
      <c r="A525" s="196"/>
      <c r="B525" s="196"/>
      <c r="C525" s="196"/>
      <c r="D525" s="196"/>
      <c r="E525" s="196"/>
      <c r="F525" s="196"/>
      <c r="G525" s="196"/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</row>
    <row r="526" ht="14.25" customHeight="1">
      <c r="A526" s="196"/>
      <c r="B526" s="196"/>
      <c r="C526" s="196"/>
      <c r="D526" s="196"/>
      <c r="E526" s="196"/>
      <c r="F526" s="196"/>
      <c r="G526" s="196"/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</row>
    <row r="527" ht="14.25" customHeight="1">
      <c r="A527" s="196"/>
      <c r="B527" s="196"/>
      <c r="C527" s="196"/>
      <c r="D527" s="196"/>
      <c r="E527" s="196"/>
      <c r="F527" s="196"/>
      <c r="G527" s="196"/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</row>
    <row r="528" ht="14.25" customHeight="1">
      <c r="A528" s="196"/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</row>
    <row r="529" ht="14.25" customHeight="1">
      <c r="A529" s="196"/>
      <c r="B529" s="196"/>
      <c r="C529" s="196"/>
      <c r="D529" s="196"/>
      <c r="E529" s="196"/>
      <c r="F529" s="196"/>
      <c r="G529" s="196"/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</row>
    <row r="530" ht="14.25" customHeight="1">
      <c r="A530" s="196"/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</row>
    <row r="531" ht="14.25" customHeight="1">
      <c r="A531" s="196"/>
      <c r="B531" s="196"/>
      <c r="C531" s="196"/>
      <c r="D531" s="196"/>
      <c r="E531" s="196"/>
      <c r="F531" s="196"/>
      <c r="G531" s="196"/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</row>
    <row r="532" ht="14.25" customHeight="1">
      <c r="A532" s="196"/>
      <c r="B532" s="196"/>
      <c r="C532" s="196"/>
      <c r="D532" s="196"/>
      <c r="E532" s="196"/>
      <c r="F532" s="196"/>
      <c r="G532" s="196"/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</row>
    <row r="533" ht="14.25" customHeight="1">
      <c r="A533" s="196"/>
      <c r="B533" s="196"/>
      <c r="C533" s="196"/>
      <c r="D533" s="196"/>
      <c r="E533" s="196"/>
      <c r="F533" s="196"/>
      <c r="G533" s="196"/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</row>
    <row r="534" ht="14.25" customHeight="1">
      <c r="A534" s="196"/>
      <c r="B534" s="196"/>
      <c r="C534" s="196"/>
      <c r="D534" s="196"/>
      <c r="E534" s="196"/>
      <c r="F534" s="196"/>
      <c r="G534" s="196"/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</row>
    <row r="535" ht="14.25" customHeight="1">
      <c r="A535" s="196"/>
      <c r="B535" s="196"/>
      <c r="C535" s="196"/>
      <c r="D535" s="196"/>
      <c r="E535" s="196"/>
      <c r="F535" s="196"/>
      <c r="G535" s="196"/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</row>
    <row r="536" ht="14.25" customHeight="1">
      <c r="A536" s="196"/>
      <c r="B536" s="196"/>
      <c r="C536" s="196"/>
      <c r="D536" s="196"/>
      <c r="E536" s="196"/>
      <c r="F536" s="196"/>
      <c r="G536" s="196"/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</row>
    <row r="537" ht="14.25" customHeight="1">
      <c r="A537" s="196"/>
      <c r="B537" s="196"/>
      <c r="C537" s="196"/>
      <c r="D537" s="196"/>
      <c r="E537" s="196"/>
      <c r="F537" s="196"/>
      <c r="G537" s="196"/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</row>
    <row r="538" ht="14.25" customHeight="1">
      <c r="A538" s="196"/>
      <c r="B538" s="196"/>
      <c r="C538" s="196"/>
      <c r="D538" s="196"/>
      <c r="E538" s="196"/>
      <c r="F538" s="196"/>
      <c r="G538" s="196"/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</row>
    <row r="539" ht="14.25" customHeight="1">
      <c r="A539" s="196"/>
      <c r="B539" s="196"/>
      <c r="C539" s="196"/>
      <c r="D539" s="196"/>
      <c r="E539" s="196"/>
      <c r="F539" s="196"/>
      <c r="G539" s="196"/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</row>
    <row r="540" ht="14.25" customHeight="1">
      <c r="A540" s="196"/>
      <c r="B540" s="196"/>
      <c r="C540" s="196"/>
      <c r="D540" s="196"/>
      <c r="E540" s="196"/>
      <c r="F540" s="196"/>
      <c r="G540" s="196"/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</row>
    <row r="541" ht="14.25" customHeight="1">
      <c r="A541" s="196"/>
      <c r="B541" s="196"/>
      <c r="C541" s="196"/>
      <c r="D541" s="196"/>
      <c r="E541" s="196"/>
      <c r="F541" s="196"/>
      <c r="G541" s="196"/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</row>
    <row r="542" ht="14.25" customHeight="1">
      <c r="A542" s="196"/>
      <c r="B542" s="196"/>
      <c r="C542" s="196"/>
      <c r="D542" s="196"/>
      <c r="E542" s="196"/>
      <c r="F542" s="196"/>
      <c r="G542" s="196"/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</row>
    <row r="543" ht="14.25" customHeight="1">
      <c r="A543" s="196"/>
      <c r="B543" s="196"/>
      <c r="C543" s="196"/>
      <c r="D543" s="196"/>
      <c r="E543" s="196"/>
      <c r="F543" s="196"/>
      <c r="G543" s="196"/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</row>
    <row r="544" ht="14.25" customHeight="1">
      <c r="A544" s="196"/>
      <c r="B544" s="196"/>
      <c r="C544" s="196"/>
      <c r="D544" s="196"/>
      <c r="E544" s="196"/>
      <c r="F544" s="196"/>
      <c r="G544" s="196"/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</row>
    <row r="545" ht="14.25" customHeight="1">
      <c r="A545" s="196"/>
      <c r="B545" s="196"/>
      <c r="C545" s="196"/>
      <c r="D545" s="196"/>
      <c r="E545" s="196"/>
      <c r="F545" s="196"/>
      <c r="G545" s="196"/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</row>
    <row r="546" ht="14.25" customHeight="1">
      <c r="A546" s="196"/>
      <c r="B546" s="196"/>
      <c r="C546" s="196"/>
      <c r="D546" s="196"/>
      <c r="E546" s="196"/>
      <c r="F546" s="196"/>
      <c r="G546" s="196"/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</row>
    <row r="547" ht="14.25" customHeight="1">
      <c r="A547" s="196"/>
      <c r="B547" s="196"/>
      <c r="C547" s="196"/>
      <c r="D547" s="196"/>
      <c r="E547" s="196"/>
      <c r="F547" s="196"/>
      <c r="G547" s="196"/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</row>
    <row r="548" ht="14.25" customHeight="1">
      <c r="A548" s="196"/>
      <c r="B548" s="196"/>
      <c r="C548" s="196"/>
      <c r="D548" s="196"/>
      <c r="E548" s="196"/>
      <c r="F548" s="196"/>
      <c r="G548" s="196"/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</row>
    <row r="549" ht="14.25" customHeight="1">
      <c r="A549" s="196"/>
      <c r="B549" s="196"/>
      <c r="C549" s="196"/>
      <c r="D549" s="196"/>
      <c r="E549" s="196"/>
      <c r="F549" s="196"/>
      <c r="G549" s="196"/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</row>
    <row r="550" ht="14.25" customHeight="1">
      <c r="A550" s="196"/>
      <c r="B550" s="196"/>
      <c r="C550" s="196"/>
      <c r="D550" s="196"/>
      <c r="E550" s="196"/>
      <c r="F550" s="196"/>
      <c r="G550" s="196"/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</row>
    <row r="551" ht="14.25" customHeight="1">
      <c r="A551" s="196"/>
      <c r="B551" s="196"/>
      <c r="C551" s="196"/>
      <c r="D551" s="196"/>
      <c r="E551" s="196"/>
      <c r="F551" s="196"/>
      <c r="G551" s="196"/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</row>
    <row r="552" ht="14.25" customHeight="1">
      <c r="A552" s="196"/>
      <c r="B552" s="196"/>
      <c r="C552" s="196"/>
      <c r="D552" s="196"/>
      <c r="E552" s="196"/>
      <c r="F552" s="196"/>
      <c r="G552" s="196"/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</row>
    <row r="553" ht="14.25" customHeight="1">
      <c r="A553" s="196"/>
      <c r="B553" s="196"/>
      <c r="C553" s="196"/>
      <c r="D553" s="196"/>
      <c r="E553" s="196"/>
      <c r="F553" s="196"/>
      <c r="G553" s="196"/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</row>
    <row r="554" ht="14.25" customHeight="1">
      <c r="A554" s="196"/>
      <c r="B554" s="196"/>
      <c r="C554" s="196"/>
      <c r="D554" s="196"/>
      <c r="E554" s="196"/>
      <c r="F554" s="196"/>
      <c r="G554" s="196"/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</row>
    <row r="555" ht="14.25" customHeight="1">
      <c r="A555" s="196"/>
      <c r="B555" s="196"/>
      <c r="C555" s="196"/>
      <c r="D555" s="196"/>
      <c r="E555" s="196"/>
      <c r="F555" s="196"/>
      <c r="G555" s="196"/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</row>
    <row r="556" ht="14.25" customHeight="1">
      <c r="A556" s="196"/>
      <c r="B556" s="196"/>
      <c r="C556" s="196"/>
      <c r="D556" s="196"/>
      <c r="E556" s="196"/>
      <c r="F556" s="196"/>
      <c r="G556" s="196"/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</row>
    <row r="557" ht="14.25" customHeight="1">
      <c r="A557" s="196"/>
      <c r="B557" s="196"/>
      <c r="C557" s="196"/>
      <c r="D557" s="196"/>
      <c r="E557" s="196"/>
      <c r="F557" s="196"/>
      <c r="G557" s="196"/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</row>
    <row r="558" ht="14.25" customHeight="1">
      <c r="A558" s="196"/>
      <c r="B558" s="196"/>
      <c r="C558" s="196"/>
      <c r="D558" s="196"/>
      <c r="E558" s="196"/>
      <c r="F558" s="196"/>
      <c r="G558" s="196"/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</row>
    <row r="559" ht="14.25" customHeight="1">
      <c r="A559" s="196"/>
      <c r="B559" s="196"/>
      <c r="C559" s="196"/>
      <c r="D559" s="196"/>
      <c r="E559" s="196"/>
      <c r="F559" s="196"/>
      <c r="G559" s="196"/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</row>
    <row r="560" ht="14.25" customHeight="1">
      <c r="A560" s="196"/>
      <c r="B560" s="196"/>
      <c r="C560" s="196"/>
      <c r="D560" s="196"/>
      <c r="E560" s="196"/>
      <c r="F560" s="196"/>
      <c r="G560" s="196"/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</row>
    <row r="561" ht="14.25" customHeight="1">
      <c r="A561" s="196"/>
      <c r="B561" s="196"/>
      <c r="C561" s="196"/>
      <c r="D561" s="196"/>
      <c r="E561" s="196"/>
      <c r="F561" s="196"/>
      <c r="G561" s="196"/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</row>
    <row r="562" ht="14.25" customHeight="1">
      <c r="A562" s="196"/>
      <c r="B562" s="196"/>
      <c r="C562" s="196"/>
      <c r="D562" s="196"/>
      <c r="E562" s="196"/>
      <c r="F562" s="196"/>
      <c r="G562" s="196"/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</row>
    <row r="563" ht="14.25" customHeight="1">
      <c r="A563" s="196"/>
      <c r="B563" s="196"/>
      <c r="C563" s="196"/>
      <c r="D563" s="196"/>
      <c r="E563" s="196"/>
      <c r="F563" s="196"/>
      <c r="G563" s="196"/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</row>
    <row r="564" ht="14.25" customHeight="1">
      <c r="A564" s="196"/>
      <c r="B564" s="196"/>
      <c r="C564" s="196"/>
      <c r="D564" s="196"/>
      <c r="E564" s="196"/>
      <c r="F564" s="196"/>
      <c r="G564" s="196"/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</row>
    <row r="565" ht="14.25" customHeight="1">
      <c r="A565" s="196"/>
      <c r="B565" s="196"/>
      <c r="C565" s="196"/>
      <c r="D565" s="196"/>
      <c r="E565" s="196"/>
      <c r="F565" s="196"/>
      <c r="G565" s="196"/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</row>
    <row r="566" ht="14.25" customHeight="1">
      <c r="A566" s="196"/>
      <c r="B566" s="196"/>
      <c r="C566" s="196"/>
      <c r="D566" s="196"/>
      <c r="E566" s="196"/>
      <c r="F566" s="196"/>
      <c r="G566" s="196"/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</row>
    <row r="567" ht="14.25" customHeight="1">
      <c r="A567" s="196"/>
      <c r="B567" s="196"/>
      <c r="C567" s="196"/>
      <c r="D567" s="196"/>
      <c r="E567" s="196"/>
      <c r="F567" s="196"/>
      <c r="G567" s="196"/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</row>
    <row r="568" ht="14.25" customHeight="1">
      <c r="A568" s="196"/>
      <c r="B568" s="196"/>
      <c r="C568" s="196"/>
      <c r="D568" s="196"/>
      <c r="E568" s="196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</row>
    <row r="569" ht="14.25" customHeight="1">
      <c r="A569" s="196"/>
      <c r="B569" s="196"/>
      <c r="C569" s="196"/>
      <c r="D569" s="196"/>
      <c r="E569" s="196"/>
      <c r="F569" s="196"/>
      <c r="G569" s="196"/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</row>
    <row r="570" ht="14.25" customHeight="1">
      <c r="A570" s="196"/>
      <c r="B570" s="196"/>
      <c r="C570" s="196"/>
      <c r="D570" s="196"/>
      <c r="E570" s="196"/>
      <c r="F570" s="196"/>
      <c r="G570" s="196"/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</row>
    <row r="571" ht="14.25" customHeight="1">
      <c r="A571" s="196"/>
      <c r="B571" s="196"/>
      <c r="C571" s="196"/>
      <c r="D571" s="196"/>
      <c r="E571" s="196"/>
      <c r="F571" s="196"/>
      <c r="G571" s="196"/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</row>
    <row r="572" ht="14.25" customHeight="1">
      <c r="A572" s="196"/>
      <c r="B572" s="196"/>
      <c r="C572" s="196"/>
      <c r="D572" s="196"/>
      <c r="E572" s="196"/>
      <c r="F572" s="196"/>
      <c r="G572" s="196"/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</row>
    <row r="573" ht="14.25" customHeight="1">
      <c r="A573" s="196"/>
      <c r="B573" s="196"/>
      <c r="C573" s="196"/>
      <c r="D573" s="196"/>
      <c r="E573" s="196"/>
      <c r="F573" s="196"/>
      <c r="G573" s="196"/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</row>
    <row r="574" ht="14.25" customHeight="1">
      <c r="A574" s="196"/>
      <c r="B574" s="196"/>
      <c r="C574" s="196"/>
      <c r="D574" s="196"/>
      <c r="E574" s="196"/>
      <c r="F574" s="196"/>
      <c r="G574" s="196"/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</row>
    <row r="575" ht="14.25" customHeight="1">
      <c r="A575" s="196"/>
      <c r="B575" s="196"/>
      <c r="C575" s="196"/>
      <c r="D575" s="196"/>
      <c r="E575" s="196"/>
      <c r="F575" s="196"/>
      <c r="G575" s="196"/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</row>
    <row r="576" ht="14.25" customHeight="1">
      <c r="A576" s="196"/>
      <c r="B576" s="196"/>
      <c r="C576" s="196"/>
      <c r="D576" s="196"/>
      <c r="E576" s="196"/>
      <c r="F576" s="196"/>
      <c r="G576" s="196"/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</row>
    <row r="577" ht="14.25" customHeight="1">
      <c r="A577" s="196"/>
      <c r="B577" s="196"/>
      <c r="C577" s="196"/>
      <c r="D577" s="196"/>
      <c r="E577" s="196"/>
      <c r="F577" s="196"/>
      <c r="G577" s="196"/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</row>
    <row r="578" ht="14.25" customHeight="1">
      <c r="A578" s="196"/>
      <c r="B578" s="196"/>
      <c r="C578" s="196"/>
      <c r="D578" s="196"/>
      <c r="E578" s="196"/>
      <c r="F578" s="196"/>
      <c r="G578" s="196"/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</row>
    <row r="579" ht="14.25" customHeight="1">
      <c r="A579" s="196"/>
      <c r="B579" s="196"/>
      <c r="C579" s="196"/>
      <c r="D579" s="196"/>
      <c r="E579" s="196"/>
      <c r="F579" s="196"/>
      <c r="G579" s="196"/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</row>
    <row r="580" ht="14.25" customHeight="1">
      <c r="A580" s="196"/>
      <c r="B580" s="196"/>
      <c r="C580" s="196"/>
      <c r="D580" s="196"/>
      <c r="E580" s="196"/>
      <c r="F580" s="196"/>
      <c r="G580" s="196"/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</row>
    <row r="581" ht="14.25" customHeight="1">
      <c r="A581" s="196"/>
      <c r="B581" s="196"/>
      <c r="C581" s="196"/>
      <c r="D581" s="196"/>
      <c r="E581" s="196"/>
      <c r="F581" s="196"/>
      <c r="G581" s="196"/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</row>
    <row r="582" ht="14.25" customHeight="1">
      <c r="A582" s="196"/>
      <c r="B582" s="196"/>
      <c r="C582" s="196"/>
      <c r="D582" s="196"/>
      <c r="E582" s="196"/>
      <c r="F582" s="196"/>
      <c r="G582" s="196"/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</row>
    <row r="583" ht="14.25" customHeight="1">
      <c r="A583" s="196"/>
      <c r="B583" s="196"/>
      <c r="C583" s="196"/>
      <c r="D583" s="196"/>
      <c r="E583" s="196"/>
      <c r="F583" s="196"/>
      <c r="G583" s="196"/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</row>
    <row r="584" ht="14.25" customHeight="1">
      <c r="A584" s="196"/>
      <c r="B584" s="196"/>
      <c r="C584" s="196"/>
      <c r="D584" s="196"/>
      <c r="E584" s="196"/>
      <c r="F584" s="196"/>
      <c r="G584" s="196"/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</row>
    <row r="585" ht="14.25" customHeight="1">
      <c r="A585" s="196"/>
      <c r="B585" s="196"/>
      <c r="C585" s="196"/>
      <c r="D585" s="196"/>
      <c r="E585" s="196"/>
      <c r="F585" s="196"/>
      <c r="G585" s="196"/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</row>
    <row r="586" ht="14.25" customHeight="1">
      <c r="A586" s="196"/>
      <c r="B586" s="196"/>
      <c r="C586" s="196"/>
      <c r="D586" s="196"/>
      <c r="E586" s="196"/>
      <c r="F586" s="196"/>
      <c r="G586" s="196"/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</row>
    <row r="587" ht="14.25" customHeight="1">
      <c r="A587" s="196"/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</row>
    <row r="588" ht="14.25" customHeight="1">
      <c r="A588" s="196"/>
      <c r="B588" s="196"/>
      <c r="C588" s="196"/>
      <c r="D588" s="196"/>
      <c r="E588" s="196"/>
      <c r="F588" s="196"/>
      <c r="G588" s="196"/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</row>
    <row r="589" ht="14.25" customHeight="1">
      <c r="A589" s="196"/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</row>
    <row r="590" ht="14.25" customHeight="1">
      <c r="A590" s="196"/>
      <c r="B590" s="196"/>
      <c r="C590" s="196"/>
      <c r="D590" s="196"/>
      <c r="E590" s="196"/>
      <c r="F590" s="196"/>
      <c r="G590" s="196"/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</row>
    <row r="591" ht="14.25" customHeight="1">
      <c r="A591" s="196"/>
      <c r="B591" s="196"/>
      <c r="C591" s="196"/>
      <c r="D591" s="196"/>
      <c r="E591" s="196"/>
      <c r="F591" s="196"/>
      <c r="G591" s="196"/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</row>
    <row r="592" ht="14.25" customHeight="1">
      <c r="A592" s="196"/>
      <c r="B592" s="196"/>
      <c r="C592" s="196"/>
      <c r="D592" s="196"/>
      <c r="E592" s="196"/>
      <c r="F592" s="196"/>
      <c r="G592" s="196"/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</row>
    <row r="593" ht="14.25" customHeight="1">
      <c r="A593" s="196"/>
      <c r="B593" s="196"/>
      <c r="C593" s="196"/>
      <c r="D593" s="196"/>
      <c r="E593" s="196"/>
      <c r="F593" s="196"/>
      <c r="G593" s="196"/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</row>
    <row r="594" ht="14.25" customHeight="1">
      <c r="A594" s="196"/>
      <c r="B594" s="196"/>
      <c r="C594" s="196"/>
      <c r="D594" s="196"/>
      <c r="E594" s="196"/>
      <c r="F594" s="196"/>
      <c r="G594" s="196"/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</row>
    <row r="595" ht="14.25" customHeight="1">
      <c r="A595" s="196"/>
      <c r="B595" s="196"/>
      <c r="C595" s="196"/>
      <c r="D595" s="196"/>
      <c r="E595" s="196"/>
      <c r="F595" s="196"/>
      <c r="G595" s="196"/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</row>
    <row r="596" ht="14.25" customHeight="1">
      <c r="A596" s="196"/>
      <c r="B596" s="196"/>
      <c r="C596" s="196"/>
      <c r="D596" s="196"/>
      <c r="E596" s="196"/>
      <c r="F596" s="196"/>
      <c r="G596" s="196"/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</row>
    <row r="597" ht="14.25" customHeight="1">
      <c r="A597" s="196"/>
      <c r="B597" s="196"/>
      <c r="C597" s="196"/>
      <c r="D597" s="196"/>
      <c r="E597" s="196"/>
      <c r="F597" s="196"/>
      <c r="G597" s="196"/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</row>
    <row r="598" ht="14.25" customHeight="1">
      <c r="A598" s="196"/>
      <c r="B598" s="196"/>
      <c r="C598" s="196"/>
      <c r="D598" s="196"/>
      <c r="E598" s="196"/>
      <c r="F598" s="196"/>
      <c r="G598" s="196"/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</row>
    <row r="599" ht="14.25" customHeight="1">
      <c r="A599" s="196"/>
      <c r="B599" s="196"/>
      <c r="C599" s="196"/>
      <c r="D599" s="196"/>
      <c r="E599" s="196"/>
      <c r="F599" s="196"/>
      <c r="G599" s="196"/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</row>
    <row r="600" ht="14.25" customHeight="1">
      <c r="A600" s="196"/>
      <c r="B600" s="196"/>
      <c r="C600" s="196"/>
      <c r="D600" s="196"/>
      <c r="E600" s="196"/>
      <c r="F600" s="196"/>
      <c r="G600" s="196"/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</row>
    <row r="601" ht="14.25" customHeight="1">
      <c r="A601" s="196"/>
      <c r="B601" s="196"/>
      <c r="C601" s="196"/>
      <c r="D601" s="196"/>
      <c r="E601" s="196"/>
      <c r="F601" s="196"/>
      <c r="G601" s="196"/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</row>
    <row r="602" ht="14.25" customHeight="1">
      <c r="A602" s="196"/>
      <c r="B602" s="196"/>
      <c r="C602" s="196"/>
      <c r="D602" s="196"/>
      <c r="E602" s="196"/>
      <c r="F602" s="196"/>
      <c r="G602" s="196"/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</row>
    <row r="603" ht="14.25" customHeight="1">
      <c r="A603" s="196"/>
      <c r="B603" s="196"/>
      <c r="C603" s="196"/>
      <c r="D603" s="196"/>
      <c r="E603" s="196"/>
      <c r="F603" s="196"/>
      <c r="G603" s="196"/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</row>
    <row r="604" ht="14.25" customHeight="1">
      <c r="A604" s="196"/>
      <c r="B604" s="196"/>
      <c r="C604" s="196"/>
      <c r="D604" s="196"/>
      <c r="E604" s="196"/>
      <c r="F604" s="196"/>
      <c r="G604" s="196"/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</row>
    <row r="605" ht="14.25" customHeight="1">
      <c r="A605" s="196"/>
      <c r="B605" s="196"/>
      <c r="C605" s="196"/>
      <c r="D605" s="196"/>
      <c r="E605" s="196"/>
      <c r="F605" s="196"/>
      <c r="G605" s="196"/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</row>
    <row r="606" ht="14.25" customHeight="1">
      <c r="A606" s="196"/>
      <c r="B606" s="196"/>
      <c r="C606" s="196"/>
      <c r="D606" s="196"/>
      <c r="E606" s="196"/>
      <c r="F606" s="196"/>
      <c r="G606" s="196"/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</row>
    <row r="607" ht="14.25" customHeight="1">
      <c r="A607" s="196"/>
      <c r="B607" s="196"/>
      <c r="C607" s="196"/>
      <c r="D607" s="196"/>
      <c r="E607" s="196"/>
      <c r="F607" s="196"/>
      <c r="G607" s="196"/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</row>
    <row r="608" ht="14.25" customHeight="1">
      <c r="A608" s="196"/>
      <c r="B608" s="196"/>
      <c r="C608" s="196"/>
      <c r="D608" s="196"/>
      <c r="E608" s="196"/>
      <c r="F608" s="196"/>
      <c r="G608" s="196"/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</row>
    <row r="609" ht="14.25" customHeight="1">
      <c r="A609" s="196"/>
      <c r="B609" s="196"/>
      <c r="C609" s="196"/>
      <c r="D609" s="196"/>
      <c r="E609" s="196"/>
      <c r="F609" s="196"/>
      <c r="G609" s="196"/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</row>
    <row r="610" ht="14.25" customHeight="1">
      <c r="A610" s="196"/>
      <c r="B610" s="196"/>
      <c r="C610" s="196"/>
      <c r="D610" s="196"/>
      <c r="E610" s="196"/>
      <c r="F610" s="196"/>
      <c r="G610" s="196"/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</row>
    <row r="611" ht="14.25" customHeight="1">
      <c r="A611" s="196"/>
      <c r="B611" s="196"/>
      <c r="C611" s="196"/>
      <c r="D611" s="196"/>
      <c r="E611" s="196"/>
      <c r="F611" s="196"/>
      <c r="G611" s="196"/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</row>
    <row r="612" ht="14.25" customHeight="1">
      <c r="A612" s="196"/>
      <c r="B612" s="196"/>
      <c r="C612" s="196"/>
      <c r="D612" s="196"/>
      <c r="E612" s="196"/>
      <c r="F612" s="196"/>
      <c r="G612" s="196"/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</row>
    <row r="613" ht="14.25" customHeight="1">
      <c r="A613" s="196"/>
      <c r="B613" s="196"/>
      <c r="C613" s="196"/>
      <c r="D613" s="196"/>
      <c r="E613" s="196"/>
      <c r="F613" s="196"/>
      <c r="G613" s="196"/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</row>
    <row r="614" ht="14.25" customHeight="1">
      <c r="A614" s="196"/>
      <c r="B614" s="196"/>
      <c r="C614" s="196"/>
      <c r="D614" s="196"/>
      <c r="E614" s="196"/>
      <c r="F614" s="196"/>
      <c r="G614" s="196"/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</row>
    <row r="615" ht="14.25" customHeight="1">
      <c r="A615" s="196"/>
      <c r="B615" s="196"/>
      <c r="C615" s="196"/>
      <c r="D615" s="196"/>
      <c r="E615" s="196"/>
      <c r="F615" s="196"/>
      <c r="G615" s="196"/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</row>
    <row r="616" ht="14.25" customHeight="1">
      <c r="A616" s="196"/>
      <c r="B616" s="196"/>
      <c r="C616" s="196"/>
      <c r="D616" s="196"/>
      <c r="E616" s="196"/>
      <c r="F616" s="196"/>
      <c r="G616" s="196"/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</row>
    <row r="617" ht="14.25" customHeight="1">
      <c r="A617" s="196"/>
      <c r="B617" s="196"/>
      <c r="C617" s="196"/>
      <c r="D617" s="196"/>
      <c r="E617" s="196"/>
      <c r="F617" s="196"/>
      <c r="G617" s="196"/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</row>
    <row r="618" ht="14.25" customHeight="1">
      <c r="A618" s="196"/>
      <c r="B618" s="196"/>
      <c r="C618" s="196"/>
      <c r="D618" s="196"/>
      <c r="E618" s="196"/>
      <c r="F618" s="196"/>
      <c r="G618" s="196"/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</row>
    <row r="619" ht="14.25" customHeight="1">
      <c r="A619" s="196"/>
      <c r="B619" s="196"/>
      <c r="C619" s="196"/>
      <c r="D619" s="196"/>
      <c r="E619" s="196"/>
      <c r="F619" s="196"/>
      <c r="G619" s="196"/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</row>
    <row r="620" ht="14.25" customHeight="1">
      <c r="A620" s="196"/>
      <c r="B620" s="196"/>
      <c r="C620" s="196"/>
      <c r="D620" s="196"/>
      <c r="E620" s="196"/>
      <c r="F620" s="196"/>
      <c r="G620" s="196"/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</row>
    <row r="621" ht="14.25" customHeight="1">
      <c r="A621" s="196"/>
      <c r="B621" s="196"/>
      <c r="C621" s="196"/>
      <c r="D621" s="196"/>
      <c r="E621" s="196"/>
      <c r="F621" s="196"/>
      <c r="G621" s="196"/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</row>
    <row r="622" ht="14.25" customHeight="1">
      <c r="A622" s="196"/>
      <c r="B622" s="196"/>
      <c r="C622" s="196"/>
      <c r="D622" s="196"/>
      <c r="E622" s="196"/>
      <c r="F622" s="196"/>
      <c r="G622" s="196"/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</row>
    <row r="623" ht="14.25" customHeight="1">
      <c r="A623" s="196"/>
      <c r="B623" s="196"/>
      <c r="C623" s="196"/>
      <c r="D623" s="196"/>
      <c r="E623" s="196"/>
      <c r="F623" s="196"/>
      <c r="G623" s="196"/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</row>
    <row r="624" ht="14.25" customHeight="1">
      <c r="A624" s="196"/>
      <c r="B624" s="196"/>
      <c r="C624" s="196"/>
      <c r="D624" s="196"/>
      <c r="E624" s="196"/>
      <c r="F624" s="196"/>
      <c r="G624" s="196"/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</row>
    <row r="625" ht="14.25" customHeight="1">
      <c r="A625" s="196"/>
      <c r="B625" s="196"/>
      <c r="C625" s="196"/>
      <c r="D625" s="196"/>
      <c r="E625" s="196"/>
      <c r="F625" s="196"/>
      <c r="G625" s="196"/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</row>
    <row r="626" ht="14.25" customHeight="1">
      <c r="A626" s="196"/>
      <c r="B626" s="196"/>
      <c r="C626" s="196"/>
      <c r="D626" s="196"/>
      <c r="E626" s="196"/>
      <c r="F626" s="196"/>
      <c r="G626" s="196"/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</row>
    <row r="627" ht="14.25" customHeight="1">
      <c r="A627" s="196"/>
      <c r="B627" s="196"/>
      <c r="C627" s="196"/>
      <c r="D627" s="196"/>
      <c r="E627" s="196"/>
      <c r="F627" s="196"/>
      <c r="G627" s="196"/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</row>
    <row r="628" ht="14.25" customHeight="1">
      <c r="A628" s="196"/>
      <c r="B628" s="196"/>
      <c r="C628" s="196"/>
      <c r="D628" s="196"/>
      <c r="E628" s="196"/>
      <c r="F628" s="196"/>
      <c r="G628" s="196"/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</row>
    <row r="629" ht="14.25" customHeight="1">
      <c r="A629" s="196"/>
      <c r="B629" s="196"/>
      <c r="C629" s="196"/>
      <c r="D629" s="196"/>
      <c r="E629" s="196"/>
      <c r="F629" s="196"/>
      <c r="G629" s="196"/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</row>
    <row r="630" ht="14.25" customHeight="1">
      <c r="A630" s="196"/>
      <c r="B630" s="196"/>
      <c r="C630" s="196"/>
      <c r="D630" s="196"/>
      <c r="E630" s="196"/>
      <c r="F630" s="196"/>
      <c r="G630" s="196"/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</row>
    <row r="631" ht="14.25" customHeight="1">
      <c r="A631" s="196"/>
      <c r="B631" s="196"/>
      <c r="C631" s="196"/>
      <c r="D631" s="196"/>
      <c r="E631" s="196"/>
      <c r="F631" s="196"/>
      <c r="G631" s="196"/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</row>
    <row r="632" ht="14.25" customHeight="1">
      <c r="A632" s="196"/>
      <c r="B632" s="196"/>
      <c r="C632" s="196"/>
      <c r="D632" s="196"/>
      <c r="E632" s="196"/>
      <c r="F632" s="196"/>
      <c r="G632" s="196"/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</row>
    <row r="633" ht="14.25" customHeight="1">
      <c r="A633" s="196"/>
      <c r="B633" s="196"/>
      <c r="C633" s="196"/>
      <c r="D633" s="196"/>
      <c r="E633" s="196"/>
      <c r="F633" s="196"/>
      <c r="G633" s="196"/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</row>
    <row r="634" ht="14.25" customHeight="1">
      <c r="A634" s="196"/>
      <c r="B634" s="196"/>
      <c r="C634" s="196"/>
      <c r="D634" s="196"/>
      <c r="E634" s="196"/>
      <c r="F634" s="196"/>
      <c r="G634" s="196"/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</row>
    <row r="635" ht="14.25" customHeight="1">
      <c r="A635" s="196"/>
      <c r="B635" s="196"/>
      <c r="C635" s="196"/>
      <c r="D635" s="196"/>
      <c r="E635" s="196"/>
      <c r="F635" s="196"/>
      <c r="G635" s="196"/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</row>
    <row r="636" ht="14.25" customHeight="1">
      <c r="A636" s="196"/>
      <c r="B636" s="196"/>
      <c r="C636" s="196"/>
      <c r="D636" s="196"/>
      <c r="E636" s="196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</row>
    <row r="637" ht="14.25" customHeight="1">
      <c r="A637" s="196"/>
      <c r="B637" s="196"/>
      <c r="C637" s="196"/>
      <c r="D637" s="196"/>
      <c r="E637" s="196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</row>
    <row r="638" ht="14.25" customHeight="1">
      <c r="A638" s="196"/>
      <c r="B638" s="196"/>
      <c r="C638" s="196"/>
      <c r="D638" s="196"/>
      <c r="E638" s="196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</row>
    <row r="639" ht="14.25" customHeight="1">
      <c r="A639" s="196"/>
      <c r="B639" s="196"/>
      <c r="C639" s="196"/>
      <c r="D639" s="196"/>
      <c r="E639" s="196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</row>
    <row r="640" ht="14.25" customHeight="1">
      <c r="A640" s="196"/>
      <c r="B640" s="196"/>
      <c r="C640" s="196"/>
      <c r="D640" s="196"/>
      <c r="E640" s="196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</row>
    <row r="641" ht="14.25" customHeight="1">
      <c r="A641" s="196"/>
      <c r="B641" s="196"/>
      <c r="C641" s="196"/>
      <c r="D641" s="196"/>
      <c r="E641" s="196"/>
      <c r="F641" s="196"/>
      <c r="G641" s="196"/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</row>
    <row r="642" ht="14.25" customHeight="1">
      <c r="A642" s="196"/>
      <c r="B642" s="196"/>
      <c r="C642" s="196"/>
      <c r="D642" s="196"/>
      <c r="E642" s="196"/>
      <c r="F642" s="196"/>
      <c r="G642" s="196"/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</row>
    <row r="643" ht="14.25" customHeight="1">
      <c r="A643" s="196"/>
      <c r="B643" s="196"/>
      <c r="C643" s="196"/>
      <c r="D643" s="196"/>
      <c r="E643" s="196"/>
      <c r="F643" s="196"/>
      <c r="G643" s="196"/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</row>
    <row r="644" ht="14.25" customHeight="1">
      <c r="A644" s="196"/>
      <c r="B644" s="196"/>
      <c r="C644" s="196"/>
      <c r="D644" s="196"/>
      <c r="E644" s="196"/>
      <c r="F644" s="196"/>
      <c r="G644" s="196"/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</row>
    <row r="645" ht="14.25" customHeight="1">
      <c r="A645" s="196"/>
      <c r="B645" s="196"/>
      <c r="C645" s="196"/>
      <c r="D645" s="196"/>
      <c r="E645" s="196"/>
      <c r="F645" s="196"/>
      <c r="G645" s="196"/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</row>
    <row r="646" ht="14.25" customHeight="1">
      <c r="A646" s="196"/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</row>
    <row r="647" ht="14.25" customHeight="1">
      <c r="A647" s="196"/>
      <c r="B647" s="196"/>
      <c r="C647" s="196"/>
      <c r="D647" s="196"/>
      <c r="E647" s="196"/>
      <c r="F647" s="196"/>
      <c r="G647" s="196"/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</row>
    <row r="648" ht="14.25" customHeight="1">
      <c r="A648" s="196"/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</row>
    <row r="649" ht="14.25" customHeight="1">
      <c r="A649" s="196"/>
      <c r="B649" s="196"/>
      <c r="C649" s="196"/>
      <c r="D649" s="196"/>
      <c r="E649" s="196"/>
      <c r="F649" s="196"/>
      <c r="G649" s="196"/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</row>
    <row r="650" ht="14.25" customHeight="1">
      <c r="A650" s="196"/>
      <c r="B650" s="196"/>
      <c r="C650" s="196"/>
      <c r="D650" s="196"/>
      <c r="E650" s="196"/>
      <c r="F650" s="196"/>
      <c r="G650" s="196"/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</row>
    <row r="651" ht="14.25" customHeight="1">
      <c r="A651" s="196"/>
      <c r="B651" s="196"/>
      <c r="C651" s="196"/>
      <c r="D651" s="196"/>
      <c r="E651" s="196"/>
      <c r="F651" s="196"/>
      <c r="G651" s="196"/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</row>
    <row r="652" ht="14.25" customHeight="1">
      <c r="A652" s="196"/>
      <c r="B652" s="196"/>
      <c r="C652" s="196"/>
      <c r="D652" s="196"/>
      <c r="E652" s="196"/>
      <c r="F652" s="196"/>
      <c r="G652" s="196"/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</row>
    <row r="653" ht="14.25" customHeight="1">
      <c r="A653" s="196"/>
      <c r="B653" s="196"/>
      <c r="C653" s="196"/>
      <c r="D653" s="196"/>
      <c r="E653" s="196"/>
      <c r="F653" s="196"/>
      <c r="G653" s="196"/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</row>
    <row r="654" ht="14.25" customHeight="1">
      <c r="A654" s="196"/>
      <c r="B654" s="196"/>
      <c r="C654" s="196"/>
      <c r="D654" s="196"/>
      <c r="E654" s="196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</row>
    <row r="655" ht="14.25" customHeight="1">
      <c r="A655" s="196"/>
      <c r="B655" s="196"/>
      <c r="C655" s="196"/>
      <c r="D655" s="196"/>
      <c r="E655" s="196"/>
      <c r="F655" s="196"/>
      <c r="G655" s="196"/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</row>
    <row r="656" ht="14.25" customHeight="1">
      <c r="A656" s="196"/>
      <c r="B656" s="196"/>
      <c r="C656" s="196"/>
      <c r="D656" s="196"/>
      <c r="E656" s="196"/>
      <c r="F656" s="196"/>
      <c r="G656" s="196"/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</row>
    <row r="657" ht="14.25" customHeight="1">
      <c r="A657" s="196"/>
      <c r="B657" s="196"/>
      <c r="C657" s="196"/>
      <c r="D657" s="196"/>
      <c r="E657" s="196"/>
      <c r="F657" s="196"/>
      <c r="G657" s="196"/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</row>
    <row r="658" ht="14.25" customHeight="1">
      <c r="A658" s="196"/>
      <c r="B658" s="196"/>
      <c r="C658" s="196"/>
      <c r="D658" s="196"/>
      <c r="E658" s="196"/>
      <c r="F658" s="196"/>
      <c r="G658" s="196"/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</row>
    <row r="659" ht="14.25" customHeight="1">
      <c r="A659" s="196"/>
      <c r="B659" s="196"/>
      <c r="C659" s="196"/>
      <c r="D659" s="196"/>
      <c r="E659" s="196"/>
      <c r="F659" s="196"/>
      <c r="G659" s="196"/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</row>
    <row r="660" ht="14.25" customHeight="1">
      <c r="A660" s="196"/>
      <c r="B660" s="196"/>
      <c r="C660" s="196"/>
      <c r="D660" s="196"/>
      <c r="E660" s="196"/>
      <c r="F660" s="196"/>
      <c r="G660" s="196"/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</row>
    <row r="661" ht="14.25" customHeight="1">
      <c r="A661" s="196"/>
      <c r="B661" s="196"/>
      <c r="C661" s="196"/>
      <c r="D661" s="196"/>
      <c r="E661" s="196"/>
      <c r="F661" s="196"/>
      <c r="G661" s="196"/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</row>
    <row r="662" ht="14.25" customHeight="1">
      <c r="A662" s="196"/>
      <c r="B662" s="196"/>
      <c r="C662" s="196"/>
      <c r="D662" s="196"/>
      <c r="E662" s="196"/>
      <c r="F662" s="196"/>
      <c r="G662" s="196"/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</row>
    <row r="663" ht="14.25" customHeight="1">
      <c r="A663" s="196"/>
      <c r="B663" s="196"/>
      <c r="C663" s="196"/>
      <c r="D663" s="196"/>
      <c r="E663" s="196"/>
      <c r="F663" s="196"/>
      <c r="G663" s="196"/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</row>
    <row r="664" ht="14.25" customHeight="1">
      <c r="A664" s="196"/>
      <c r="B664" s="196"/>
      <c r="C664" s="196"/>
      <c r="D664" s="196"/>
      <c r="E664" s="196"/>
      <c r="F664" s="196"/>
      <c r="G664" s="196"/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</row>
    <row r="665" ht="14.25" customHeight="1">
      <c r="A665" s="196"/>
      <c r="B665" s="196"/>
      <c r="C665" s="196"/>
      <c r="D665" s="196"/>
      <c r="E665" s="196"/>
      <c r="F665" s="196"/>
      <c r="G665" s="196"/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</row>
    <row r="666" ht="14.25" customHeight="1">
      <c r="A666" s="196"/>
      <c r="B666" s="196"/>
      <c r="C666" s="196"/>
      <c r="D666" s="196"/>
      <c r="E666" s="196"/>
      <c r="F666" s="196"/>
      <c r="G666" s="196"/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</row>
    <row r="667" ht="14.25" customHeight="1">
      <c r="A667" s="196"/>
      <c r="B667" s="196"/>
      <c r="C667" s="196"/>
      <c r="D667" s="196"/>
      <c r="E667" s="196"/>
      <c r="F667" s="196"/>
      <c r="G667" s="196"/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</row>
    <row r="668" ht="14.25" customHeight="1">
      <c r="A668" s="196"/>
      <c r="B668" s="196"/>
      <c r="C668" s="196"/>
      <c r="D668" s="196"/>
      <c r="E668" s="196"/>
      <c r="F668" s="196"/>
      <c r="G668" s="196"/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</row>
    <row r="669" ht="14.25" customHeight="1">
      <c r="A669" s="196"/>
      <c r="B669" s="196"/>
      <c r="C669" s="196"/>
      <c r="D669" s="196"/>
      <c r="E669" s="196"/>
      <c r="F669" s="196"/>
      <c r="G669" s="196"/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</row>
    <row r="670" ht="14.25" customHeight="1">
      <c r="A670" s="196"/>
      <c r="B670" s="196"/>
      <c r="C670" s="196"/>
      <c r="D670" s="196"/>
      <c r="E670" s="196"/>
      <c r="F670" s="196"/>
      <c r="G670" s="196"/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</row>
    <row r="671" ht="14.25" customHeight="1">
      <c r="A671" s="196"/>
      <c r="B671" s="196"/>
      <c r="C671" s="196"/>
      <c r="D671" s="196"/>
      <c r="E671" s="196"/>
      <c r="F671" s="196"/>
      <c r="G671" s="196"/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</row>
    <row r="672" ht="14.25" customHeight="1">
      <c r="A672" s="196"/>
      <c r="B672" s="196"/>
      <c r="C672" s="196"/>
      <c r="D672" s="196"/>
      <c r="E672" s="196"/>
      <c r="F672" s="196"/>
      <c r="G672" s="196"/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</row>
    <row r="673" ht="14.25" customHeight="1">
      <c r="A673" s="196"/>
      <c r="B673" s="196"/>
      <c r="C673" s="196"/>
      <c r="D673" s="196"/>
      <c r="E673" s="196"/>
      <c r="F673" s="196"/>
      <c r="G673" s="196"/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</row>
    <row r="674" ht="14.25" customHeight="1">
      <c r="A674" s="196"/>
      <c r="B674" s="196"/>
      <c r="C674" s="196"/>
      <c r="D674" s="196"/>
      <c r="E674" s="196"/>
      <c r="F674" s="196"/>
      <c r="G674" s="196"/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</row>
    <row r="675" ht="14.25" customHeight="1">
      <c r="A675" s="196"/>
      <c r="B675" s="196"/>
      <c r="C675" s="196"/>
      <c r="D675" s="196"/>
      <c r="E675" s="196"/>
      <c r="F675" s="196"/>
      <c r="G675" s="196"/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</row>
    <row r="676" ht="14.25" customHeight="1">
      <c r="A676" s="196"/>
      <c r="B676" s="196"/>
      <c r="C676" s="196"/>
      <c r="D676" s="196"/>
      <c r="E676" s="196"/>
      <c r="F676" s="196"/>
      <c r="G676" s="196"/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</row>
    <row r="677" ht="14.25" customHeight="1">
      <c r="A677" s="196"/>
      <c r="B677" s="196"/>
      <c r="C677" s="196"/>
      <c r="D677" s="196"/>
      <c r="E677" s="196"/>
      <c r="F677" s="196"/>
      <c r="G677" s="196"/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</row>
    <row r="678" ht="14.25" customHeight="1">
      <c r="A678" s="196"/>
      <c r="B678" s="196"/>
      <c r="C678" s="196"/>
      <c r="D678" s="196"/>
      <c r="E678" s="196"/>
      <c r="F678" s="196"/>
      <c r="G678" s="196"/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</row>
    <row r="679" ht="14.25" customHeight="1">
      <c r="A679" s="196"/>
      <c r="B679" s="196"/>
      <c r="C679" s="196"/>
      <c r="D679" s="196"/>
      <c r="E679" s="196"/>
      <c r="F679" s="196"/>
      <c r="G679" s="196"/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</row>
    <row r="680" ht="14.25" customHeight="1">
      <c r="A680" s="196"/>
      <c r="B680" s="196"/>
      <c r="C680" s="196"/>
      <c r="D680" s="196"/>
      <c r="E680" s="196"/>
      <c r="F680" s="196"/>
      <c r="G680" s="196"/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</row>
    <row r="681" ht="14.25" customHeight="1">
      <c r="A681" s="196"/>
      <c r="B681" s="196"/>
      <c r="C681" s="196"/>
      <c r="D681" s="196"/>
      <c r="E681" s="196"/>
      <c r="F681" s="196"/>
      <c r="G681" s="196"/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</row>
    <row r="682" ht="14.25" customHeight="1">
      <c r="A682" s="196"/>
      <c r="B682" s="196"/>
      <c r="C682" s="196"/>
      <c r="D682" s="196"/>
      <c r="E682" s="196"/>
      <c r="F682" s="196"/>
      <c r="G682" s="196"/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</row>
    <row r="683" ht="14.25" customHeight="1">
      <c r="A683" s="196"/>
      <c r="B683" s="196"/>
      <c r="C683" s="196"/>
      <c r="D683" s="196"/>
      <c r="E683" s="196"/>
      <c r="F683" s="196"/>
      <c r="G683" s="196"/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</row>
    <row r="684" ht="14.25" customHeight="1">
      <c r="A684" s="196"/>
      <c r="B684" s="196"/>
      <c r="C684" s="196"/>
      <c r="D684" s="196"/>
      <c r="E684" s="196"/>
      <c r="F684" s="196"/>
      <c r="G684" s="196"/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</row>
    <row r="685" ht="14.25" customHeight="1">
      <c r="A685" s="196"/>
      <c r="B685" s="196"/>
      <c r="C685" s="196"/>
      <c r="D685" s="196"/>
      <c r="E685" s="196"/>
      <c r="F685" s="196"/>
      <c r="G685" s="196"/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</row>
    <row r="686" ht="14.25" customHeight="1">
      <c r="A686" s="196"/>
      <c r="B686" s="196"/>
      <c r="C686" s="196"/>
      <c r="D686" s="196"/>
      <c r="E686" s="196"/>
      <c r="F686" s="196"/>
      <c r="G686" s="196"/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</row>
    <row r="687" ht="14.25" customHeight="1">
      <c r="A687" s="196"/>
      <c r="B687" s="196"/>
      <c r="C687" s="196"/>
      <c r="D687" s="196"/>
      <c r="E687" s="196"/>
      <c r="F687" s="196"/>
      <c r="G687" s="196"/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</row>
    <row r="688" ht="14.25" customHeight="1">
      <c r="A688" s="196"/>
      <c r="B688" s="196"/>
      <c r="C688" s="196"/>
      <c r="D688" s="196"/>
      <c r="E688" s="196"/>
      <c r="F688" s="196"/>
      <c r="G688" s="196"/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</row>
    <row r="689" ht="14.25" customHeight="1">
      <c r="A689" s="196"/>
      <c r="B689" s="196"/>
      <c r="C689" s="196"/>
      <c r="D689" s="196"/>
      <c r="E689" s="196"/>
      <c r="F689" s="196"/>
      <c r="G689" s="196"/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</row>
    <row r="690" ht="14.25" customHeight="1">
      <c r="A690" s="196"/>
      <c r="B690" s="196"/>
      <c r="C690" s="196"/>
      <c r="D690" s="196"/>
      <c r="E690" s="196"/>
      <c r="F690" s="196"/>
      <c r="G690" s="196"/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</row>
    <row r="691" ht="14.25" customHeight="1">
      <c r="A691" s="196"/>
      <c r="B691" s="196"/>
      <c r="C691" s="196"/>
      <c r="D691" s="196"/>
      <c r="E691" s="196"/>
      <c r="F691" s="196"/>
      <c r="G691" s="196"/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</row>
    <row r="692" ht="14.25" customHeight="1">
      <c r="A692" s="196"/>
      <c r="B692" s="196"/>
      <c r="C692" s="196"/>
      <c r="D692" s="196"/>
      <c r="E692" s="196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</row>
    <row r="693" ht="14.25" customHeight="1">
      <c r="A693" s="196"/>
      <c r="B693" s="196"/>
      <c r="C693" s="196"/>
      <c r="D693" s="196"/>
      <c r="E693" s="196"/>
      <c r="F693" s="196"/>
      <c r="G693" s="196"/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</row>
    <row r="694" ht="14.25" customHeight="1">
      <c r="A694" s="196"/>
      <c r="B694" s="196"/>
      <c r="C694" s="196"/>
      <c r="D694" s="196"/>
      <c r="E694" s="196"/>
      <c r="F694" s="196"/>
      <c r="G694" s="196"/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</row>
    <row r="695" ht="14.25" customHeight="1">
      <c r="A695" s="196"/>
      <c r="B695" s="196"/>
      <c r="C695" s="196"/>
      <c r="D695" s="196"/>
      <c r="E695" s="196"/>
      <c r="F695" s="196"/>
      <c r="G695" s="196"/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</row>
    <row r="696" ht="14.25" customHeight="1">
      <c r="A696" s="196"/>
      <c r="B696" s="196"/>
      <c r="C696" s="196"/>
      <c r="D696" s="196"/>
      <c r="E696" s="196"/>
      <c r="F696" s="196"/>
      <c r="G696" s="196"/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</row>
    <row r="697" ht="14.25" customHeight="1">
      <c r="A697" s="196"/>
      <c r="B697" s="196"/>
      <c r="C697" s="196"/>
      <c r="D697" s="196"/>
      <c r="E697" s="196"/>
      <c r="F697" s="196"/>
      <c r="G697" s="196"/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</row>
    <row r="698" ht="14.25" customHeight="1">
      <c r="A698" s="196"/>
      <c r="B698" s="196"/>
      <c r="C698" s="196"/>
      <c r="D698" s="196"/>
      <c r="E698" s="196"/>
      <c r="F698" s="196"/>
      <c r="G698" s="196"/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</row>
    <row r="699" ht="14.25" customHeight="1">
      <c r="A699" s="196"/>
      <c r="B699" s="196"/>
      <c r="C699" s="196"/>
      <c r="D699" s="196"/>
      <c r="E699" s="196"/>
      <c r="F699" s="196"/>
      <c r="G699" s="196"/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</row>
    <row r="700" ht="14.25" customHeight="1">
      <c r="A700" s="196"/>
      <c r="B700" s="196"/>
      <c r="C700" s="196"/>
      <c r="D700" s="196"/>
      <c r="E700" s="196"/>
      <c r="F700" s="196"/>
      <c r="G700" s="196"/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</row>
    <row r="701" ht="14.25" customHeight="1">
      <c r="A701" s="196"/>
      <c r="B701" s="196"/>
      <c r="C701" s="196"/>
      <c r="D701" s="196"/>
      <c r="E701" s="196"/>
      <c r="F701" s="196"/>
      <c r="G701" s="196"/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</row>
    <row r="702" ht="14.25" customHeight="1">
      <c r="A702" s="196"/>
      <c r="B702" s="196"/>
      <c r="C702" s="196"/>
      <c r="D702" s="196"/>
      <c r="E702" s="196"/>
      <c r="F702" s="196"/>
      <c r="G702" s="196"/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</row>
    <row r="703" ht="14.25" customHeight="1">
      <c r="A703" s="196"/>
      <c r="B703" s="196"/>
      <c r="C703" s="196"/>
      <c r="D703" s="196"/>
      <c r="E703" s="196"/>
      <c r="F703" s="196"/>
      <c r="G703" s="196"/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</row>
    <row r="704" ht="14.25" customHeight="1">
      <c r="A704" s="196"/>
      <c r="B704" s="196"/>
      <c r="C704" s="196"/>
      <c r="D704" s="196"/>
      <c r="E704" s="196"/>
      <c r="F704" s="196"/>
      <c r="G704" s="196"/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</row>
    <row r="705" ht="14.25" customHeight="1">
      <c r="A705" s="196"/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</row>
    <row r="706" ht="14.25" customHeight="1">
      <c r="A706" s="196"/>
      <c r="B706" s="196"/>
      <c r="C706" s="196"/>
      <c r="D706" s="196"/>
      <c r="E706" s="196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</row>
    <row r="707" ht="14.25" customHeight="1">
      <c r="A707" s="196"/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</row>
    <row r="708" ht="14.25" customHeight="1">
      <c r="A708" s="196"/>
      <c r="B708" s="196"/>
      <c r="C708" s="196"/>
      <c r="D708" s="196"/>
      <c r="E708" s="196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</row>
    <row r="709" ht="14.25" customHeight="1">
      <c r="A709" s="196"/>
      <c r="B709" s="196"/>
      <c r="C709" s="196"/>
      <c r="D709" s="196"/>
      <c r="E709" s="196"/>
      <c r="F709" s="196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</row>
    <row r="710" ht="14.25" customHeight="1">
      <c r="A710" s="196"/>
      <c r="B710" s="196"/>
      <c r="C710" s="196"/>
      <c r="D710" s="196"/>
      <c r="E710" s="196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</row>
    <row r="711" ht="14.25" customHeight="1">
      <c r="A711" s="196"/>
      <c r="B711" s="196"/>
      <c r="C711" s="196"/>
      <c r="D711" s="196"/>
      <c r="E711" s="196"/>
      <c r="F711" s="196"/>
      <c r="G711" s="196"/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</row>
    <row r="712" ht="14.25" customHeight="1">
      <c r="A712" s="196"/>
      <c r="B712" s="196"/>
      <c r="C712" s="196"/>
      <c r="D712" s="196"/>
      <c r="E712" s="196"/>
      <c r="F712" s="196"/>
      <c r="G712" s="196"/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</row>
    <row r="713" ht="14.25" customHeight="1">
      <c r="A713" s="196"/>
      <c r="B713" s="196"/>
      <c r="C713" s="196"/>
      <c r="D713" s="196"/>
      <c r="E713" s="196"/>
      <c r="F713" s="196"/>
      <c r="G713" s="196"/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</row>
    <row r="714" ht="14.25" customHeight="1">
      <c r="A714" s="196"/>
      <c r="B714" s="196"/>
      <c r="C714" s="196"/>
      <c r="D714" s="196"/>
      <c r="E714" s="196"/>
      <c r="F714" s="196"/>
      <c r="G714" s="196"/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</row>
    <row r="715" ht="14.25" customHeight="1">
      <c r="A715" s="196"/>
      <c r="B715" s="196"/>
      <c r="C715" s="196"/>
      <c r="D715" s="196"/>
      <c r="E715" s="196"/>
      <c r="F715" s="196"/>
      <c r="G715" s="196"/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</row>
    <row r="716" ht="14.25" customHeight="1">
      <c r="A716" s="196"/>
      <c r="B716" s="196"/>
      <c r="C716" s="196"/>
      <c r="D716" s="196"/>
      <c r="E716" s="196"/>
      <c r="F716" s="196"/>
      <c r="G716" s="196"/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</row>
    <row r="717" ht="14.25" customHeight="1">
      <c r="A717" s="196"/>
      <c r="B717" s="196"/>
      <c r="C717" s="196"/>
      <c r="D717" s="196"/>
      <c r="E717" s="196"/>
      <c r="F717" s="196"/>
      <c r="G717" s="196"/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</row>
    <row r="718" ht="14.25" customHeight="1">
      <c r="A718" s="196"/>
      <c r="B718" s="196"/>
      <c r="C718" s="196"/>
      <c r="D718" s="196"/>
      <c r="E718" s="196"/>
      <c r="F718" s="196"/>
      <c r="G718" s="196"/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</row>
    <row r="719" ht="14.25" customHeight="1">
      <c r="A719" s="196"/>
      <c r="B719" s="196"/>
      <c r="C719" s="196"/>
      <c r="D719" s="196"/>
      <c r="E719" s="196"/>
      <c r="F719" s="196"/>
      <c r="G719" s="196"/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</row>
    <row r="720" ht="14.25" customHeight="1">
      <c r="A720" s="196"/>
      <c r="B720" s="196"/>
      <c r="C720" s="196"/>
      <c r="D720" s="196"/>
      <c r="E720" s="196"/>
      <c r="F720" s="196"/>
      <c r="G720" s="196"/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</row>
    <row r="721" ht="14.25" customHeight="1">
      <c r="A721" s="196"/>
      <c r="B721" s="196"/>
      <c r="C721" s="196"/>
      <c r="D721" s="196"/>
      <c r="E721" s="196"/>
      <c r="F721" s="196"/>
      <c r="G721" s="196"/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</row>
    <row r="722" ht="14.25" customHeight="1">
      <c r="A722" s="196"/>
      <c r="B722" s="196"/>
      <c r="C722" s="196"/>
      <c r="D722" s="196"/>
      <c r="E722" s="196"/>
      <c r="F722" s="196"/>
      <c r="G722" s="196"/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</row>
    <row r="723" ht="14.25" customHeight="1">
      <c r="A723" s="196"/>
      <c r="B723" s="196"/>
      <c r="C723" s="196"/>
      <c r="D723" s="196"/>
      <c r="E723" s="196"/>
      <c r="F723" s="196"/>
      <c r="G723" s="196"/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</row>
    <row r="724" ht="14.25" customHeight="1">
      <c r="A724" s="196"/>
      <c r="B724" s="196"/>
      <c r="C724" s="196"/>
      <c r="D724" s="196"/>
      <c r="E724" s="196"/>
      <c r="F724" s="196"/>
      <c r="G724" s="196"/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</row>
    <row r="725" ht="14.25" customHeight="1">
      <c r="A725" s="196"/>
      <c r="B725" s="196"/>
      <c r="C725" s="196"/>
      <c r="D725" s="196"/>
      <c r="E725" s="196"/>
      <c r="F725" s="196"/>
      <c r="G725" s="196"/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</row>
    <row r="726" ht="14.25" customHeight="1">
      <c r="A726" s="196"/>
      <c r="B726" s="196"/>
      <c r="C726" s="196"/>
      <c r="D726" s="196"/>
      <c r="E726" s="196"/>
      <c r="F726" s="196"/>
      <c r="G726" s="196"/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</row>
    <row r="727" ht="14.25" customHeight="1">
      <c r="A727" s="196"/>
      <c r="B727" s="196"/>
      <c r="C727" s="196"/>
      <c r="D727" s="196"/>
      <c r="E727" s="196"/>
      <c r="F727" s="196"/>
      <c r="G727" s="196"/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</row>
    <row r="728" ht="14.25" customHeight="1">
      <c r="A728" s="196"/>
      <c r="B728" s="196"/>
      <c r="C728" s="196"/>
      <c r="D728" s="196"/>
      <c r="E728" s="196"/>
      <c r="F728" s="196"/>
      <c r="G728" s="196"/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</row>
    <row r="729" ht="14.25" customHeight="1">
      <c r="A729" s="196"/>
      <c r="B729" s="196"/>
      <c r="C729" s="196"/>
      <c r="D729" s="196"/>
      <c r="E729" s="196"/>
      <c r="F729" s="196"/>
      <c r="G729" s="196"/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</row>
    <row r="730" ht="14.25" customHeight="1">
      <c r="A730" s="196"/>
      <c r="B730" s="196"/>
      <c r="C730" s="196"/>
      <c r="D730" s="196"/>
      <c r="E730" s="196"/>
      <c r="F730" s="196"/>
      <c r="G730" s="196"/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</row>
    <row r="731" ht="14.25" customHeight="1">
      <c r="A731" s="196"/>
      <c r="B731" s="196"/>
      <c r="C731" s="196"/>
      <c r="D731" s="196"/>
      <c r="E731" s="196"/>
      <c r="F731" s="196"/>
      <c r="G731" s="196"/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</row>
    <row r="732" ht="14.25" customHeight="1">
      <c r="A732" s="196"/>
      <c r="B732" s="196"/>
      <c r="C732" s="196"/>
      <c r="D732" s="196"/>
      <c r="E732" s="196"/>
      <c r="F732" s="196"/>
      <c r="G732" s="196"/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</row>
    <row r="733" ht="14.25" customHeight="1">
      <c r="A733" s="196"/>
      <c r="B733" s="196"/>
      <c r="C733" s="196"/>
      <c r="D733" s="196"/>
      <c r="E733" s="196"/>
      <c r="F733" s="196"/>
      <c r="G733" s="196"/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</row>
    <row r="734" ht="14.25" customHeight="1">
      <c r="A734" s="196"/>
      <c r="B734" s="196"/>
      <c r="C734" s="196"/>
      <c r="D734" s="196"/>
      <c r="E734" s="196"/>
      <c r="F734" s="196"/>
      <c r="G734" s="196"/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</row>
    <row r="735" ht="14.25" customHeight="1">
      <c r="A735" s="196"/>
      <c r="B735" s="196"/>
      <c r="C735" s="196"/>
      <c r="D735" s="196"/>
      <c r="E735" s="196"/>
      <c r="F735" s="196"/>
      <c r="G735" s="196"/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</row>
    <row r="736" ht="14.25" customHeight="1">
      <c r="A736" s="196"/>
      <c r="B736" s="196"/>
      <c r="C736" s="196"/>
      <c r="D736" s="196"/>
      <c r="E736" s="196"/>
      <c r="F736" s="196"/>
      <c r="G736" s="196"/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</row>
    <row r="737" ht="14.25" customHeight="1">
      <c r="A737" s="196"/>
      <c r="B737" s="196"/>
      <c r="C737" s="196"/>
      <c r="D737" s="196"/>
      <c r="E737" s="196"/>
      <c r="F737" s="196"/>
      <c r="G737" s="196"/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</row>
    <row r="738" ht="14.25" customHeight="1">
      <c r="A738" s="196"/>
      <c r="B738" s="196"/>
      <c r="C738" s="196"/>
      <c r="D738" s="196"/>
      <c r="E738" s="196"/>
      <c r="F738" s="196"/>
      <c r="G738" s="196"/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</row>
    <row r="739" ht="14.25" customHeight="1">
      <c r="A739" s="196"/>
      <c r="B739" s="196"/>
      <c r="C739" s="196"/>
      <c r="D739" s="196"/>
      <c r="E739" s="196"/>
      <c r="F739" s="196"/>
      <c r="G739" s="196"/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</row>
    <row r="740" ht="14.25" customHeight="1">
      <c r="A740" s="196"/>
      <c r="B740" s="196"/>
      <c r="C740" s="196"/>
      <c r="D740" s="196"/>
      <c r="E740" s="196"/>
      <c r="F740" s="196"/>
      <c r="G740" s="196"/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</row>
    <row r="741" ht="14.25" customHeight="1">
      <c r="A741" s="196"/>
      <c r="B741" s="196"/>
      <c r="C741" s="196"/>
      <c r="D741" s="196"/>
      <c r="E741" s="196"/>
      <c r="F741" s="196"/>
      <c r="G741" s="196"/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</row>
    <row r="742" ht="14.25" customHeight="1">
      <c r="A742" s="196"/>
      <c r="B742" s="196"/>
      <c r="C742" s="196"/>
      <c r="D742" s="196"/>
      <c r="E742" s="196"/>
      <c r="F742" s="196"/>
      <c r="G742" s="196"/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</row>
    <row r="743" ht="14.25" customHeight="1">
      <c r="A743" s="196"/>
      <c r="B743" s="196"/>
      <c r="C743" s="196"/>
      <c r="D743" s="196"/>
      <c r="E743" s="196"/>
      <c r="F743" s="196"/>
      <c r="G743" s="196"/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</row>
    <row r="744" ht="14.25" customHeight="1">
      <c r="A744" s="196"/>
      <c r="B744" s="196"/>
      <c r="C744" s="196"/>
      <c r="D744" s="196"/>
      <c r="E744" s="196"/>
      <c r="F744" s="196"/>
      <c r="G744" s="196"/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</row>
    <row r="745" ht="14.25" customHeight="1">
      <c r="A745" s="196"/>
      <c r="B745" s="196"/>
      <c r="C745" s="196"/>
      <c r="D745" s="196"/>
      <c r="E745" s="196"/>
      <c r="F745" s="196"/>
      <c r="G745" s="196"/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</row>
    <row r="746" ht="14.25" customHeight="1">
      <c r="A746" s="196"/>
      <c r="B746" s="196"/>
      <c r="C746" s="196"/>
      <c r="D746" s="196"/>
      <c r="E746" s="196"/>
      <c r="F746" s="196"/>
      <c r="G746" s="196"/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</row>
    <row r="747" ht="14.25" customHeight="1">
      <c r="A747" s="196"/>
      <c r="B747" s="196"/>
      <c r="C747" s="196"/>
      <c r="D747" s="196"/>
      <c r="E747" s="196"/>
      <c r="F747" s="196"/>
      <c r="G747" s="196"/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</row>
    <row r="748" ht="14.25" customHeight="1">
      <c r="A748" s="196"/>
      <c r="B748" s="196"/>
      <c r="C748" s="196"/>
      <c r="D748" s="196"/>
      <c r="E748" s="196"/>
      <c r="F748" s="196"/>
      <c r="G748" s="196"/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</row>
    <row r="749" ht="14.25" customHeight="1">
      <c r="A749" s="196"/>
      <c r="B749" s="196"/>
      <c r="C749" s="196"/>
      <c r="D749" s="196"/>
      <c r="E749" s="196"/>
      <c r="F749" s="196"/>
      <c r="G749" s="196"/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</row>
    <row r="750" ht="14.25" customHeight="1">
      <c r="A750" s="196"/>
      <c r="B750" s="196"/>
      <c r="C750" s="196"/>
      <c r="D750" s="196"/>
      <c r="E750" s="196"/>
      <c r="F750" s="196"/>
      <c r="G750" s="196"/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</row>
    <row r="751" ht="14.25" customHeight="1">
      <c r="A751" s="196"/>
      <c r="B751" s="196"/>
      <c r="C751" s="196"/>
      <c r="D751" s="196"/>
      <c r="E751" s="196"/>
      <c r="F751" s="196"/>
      <c r="G751" s="196"/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</row>
    <row r="752" ht="14.25" customHeight="1">
      <c r="A752" s="196"/>
      <c r="B752" s="196"/>
      <c r="C752" s="196"/>
      <c r="D752" s="196"/>
      <c r="E752" s="196"/>
      <c r="F752" s="196"/>
      <c r="G752" s="196"/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</row>
    <row r="753" ht="14.25" customHeight="1">
      <c r="A753" s="196"/>
      <c r="B753" s="196"/>
      <c r="C753" s="196"/>
      <c r="D753" s="196"/>
      <c r="E753" s="196"/>
      <c r="F753" s="196"/>
      <c r="G753" s="196"/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</row>
    <row r="754" ht="14.25" customHeight="1">
      <c r="A754" s="196"/>
      <c r="B754" s="196"/>
      <c r="C754" s="196"/>
      <c r="D754" s="196"/>
      <c r="E754" s="196"/>
      <c r="F754" s="196"/>
      <c r="G754" s="196"/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</row>
    <row r="755" ht="14.25" customHeight="1">
      <c r="A755" s="196"/>
      <c r="B755" s="196"/>
      <c r="C755" s="196"/>
      <c r="D755" s="196"/>
      <c r="E755" s="196"/>
      <c r="F755" s="196"/>
      <c r="G755" s="196"/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</row>
    <row r="756" ht="14.25" customHeight="1">
      <c r="A756" s="196"/>
      <c r="B756" s="196"/>
      <c r="C756" s="196"/>
      <c r="D756" s="196"/>
      <c r="E756" s="196"/>
      <c r="F756" s="196"/>
      <c r="G756" s="196"/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</row>
    <row r="757" ht="14.25" customHeight="1">
      <c r="A757" s="196"/>
      <c r="B757" s="196"/>
      <c r="C757" s="196"/>
      <c r="D757" s="196"/>
      <c r="E757" s="196"/>
      <c r="F757" s="196"/>
      <c r="G757" s="196"/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</row>
    <row r="758" ht="14.25" customHeight="1">
      <c r="A758" s="196"/>
      <c r="B758" s="196"/>
      <c r="C758" s="196"/>
      <c r="D758" s="196"/>
      <c r="E758" s="196"/>
      <c r="F758" s="196"/>
      <c r="G758" s="196"/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</row>
    <row r="759" ht="14.25" customHeight="1">
      <c r="A759" s="196"/>
      <c r="B759" s="196"/>
      <c r="C759" s="196"/>
      <c r="D759" s="196"/>
      <c r="E759" s="196"/>
      <c r="F759" s="196"/>
      <c r="G759" s="196"/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</row>
    <row r="760" ht="14.25" customHeight="1">
      <c r="A760" s="196"/>
      <c r="B760" s="196"/>
      <c r="C760" s="196"/>
      <c r="D760" s="196"/>
      <c r="E760" s="196"/>
      <c r="F760" s="196"/>
      <c r="G760" s="196"/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</row>
    <row r="761" ht="14.25" customHeight="1">
      <c r="A761" s="196"/>
      <c r="B761" s="196"/>
      <c r="C761" s="196"/>
      <c r="D761" s="196"/>
      <c r="E761" s="196"/>
      <c r="F761" s="196"/>
      <c r="G761" s="196"/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</row>
    <row r="762" ht="14.25" customHeight="1">
      <c r="A762" s="196"/>
      <c r="B762" s="196"/>
      <c r="C762" s="196"/>
      <c r="D762" s="196"/>
      <c r="E762" s="196"/>
      <c r="F762" s="196"/>
      <c r="G762" s="196"/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</row>
    <row r="763" ht="14.25" customHeight="1">
      <c r="A763" s="196"/>
      <c r="B763" s="196"/>
      <c r="C763" s="196"/>
      <c r="D763" s="196"/>
      <c r="E763" s="196"/>
      <c r="F763" s="196"/>
      <c r="G763" s="196"/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</row>
    <row r="764" ht="14.25" customHeight="1">
      <c r="A764" s="196"/>
      <c r="B764" s="196"/>
      <c r="C764" s="196"/>
      <c r="D764" s="196"/>
      <c r="E764" s="196"/>
      <c r="F764" s="196"/>
      <c r="G764" s="196"/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</row>
    <row r="765" ht="14.25" customHeight="1">
      <c r="A765" s="196"/>
      <c r="B765" s="196"/>
      <c r="C765" s="196"/>
      <c r="D765" s="196"/>
      <c r="E765" s="196"/>
      <c r="F765" s="196"/>
      <c r="G765" s="196"/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</row>
    <row r="766" ht="14.25" customHeight="1">
      <c r="A766" s="196"/>
      <c r="B766" s="196"/>
      <c r="C766" s="196"/>
      <c r="D766" s="196"/>
      <c r="E766" s="196"/>
      <c r="F766" s="196"/>
      <c r="G766" s="196"/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</row>
    <row r="767" ht="14.25" customHeight="1">
      <c r="A767" s="196"/>
      <c r="B767" s="196"/>
      <c r="C767" s="196"/>
      <c r="D767" s="196"/>
      <c r="E767" s="196"/>
      <c r="F767" s="196"/>
      <c r="G767" s="196"/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</row>
    <row r="768" ht="14.25" customHeight="1">
      <c r="A768" s="196"/>
      <c r="B768" s="196"/>
      <c r="C768" s="196"/>
      <c r="D768" s="196"/>
      <c r="E768" s="196"/>
      <c r="F768" s="196"/>
      <c r="G768" s="196"/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</row>
    <row r="769" ht="14.25" customHeight="1">
      <c r="A769" s="196"/>
      <c r="B769" s="196"/>
      <c r="C769" s="196"/>
      <c r="D769" s="196"/>
      <c r="E769" s="196"/>
      <c r="F769" s="196"/>
      <c r="G769" s="196"/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</row>
    <row r="770" ht="14.25" customHeight="1">
      <c r="A770" s="196"/>
      <c r="B770" s="196"/>
      <c r="C770" s="196"/>
      <c r="D770" s="196"/>
      <c r="E770" s="196"/>
      <c r="F770" s="196"/>
      <c r="G770" s="196"/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</row>
    <row r="771" ht="14.25" customHeight="1">
      <c r="A771" s="196"/>
      <c r="B771" s="196"/>
      <c r="C771" s="196"/>
      <c r="D771" s="196"/>
      <c r="E771" s="196"/>
      <c r="F771" s="196"/>
      <c r="G771" s="196"/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</row>
    <row r="772" ht="14.25" customHeight="1">
      <c r="A772" s="196"/>
      <c r="B772" s="196"/>
      <c r="C772" s="196"/>
      <c r="D772" s="196"/>
      <c r="E772" s="196"/>
      <c r="F772" s="196"/>
      <c r="G772" s="196"/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</row>
    <row r="773" ht="14.25" customHeight="1">
      <c r="A773" s="196"/>
      <c r="B773" s="196"/>
      <c r="C773" s="196"/>
      <c r="D773" s="196"/>
      <c r="E773" s="196"/>
      <c r="F773" s="196"/>
      <c r="G773" s="196"/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</row>
    <row r="774" ht="14.25" customHeight="1">
      <c r="A774" s="196"/>
      <c r="B774" s="196"/>
      <c r="C774" s="196"/>
      <c r="D774" s="196"/>
      <c r="E774" s="196"/>
      <c r="F774" s="196"/>
      <c r="G774" s="196"/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</row>
    <row r="775" ht="14.25" customHeight="1">
      <c r="A775" s="196"/>
      <c r="B775" s="196"/>
      <c r="C775" s="196"/>
      <c r="D775" s="196"/>
      <c r="E775" s="196"/>
      <c r="F775" s="196"/>
      <c r="G775" s="196"/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</row>
    <row r="776" ht="14.25" customHeight="1">
      <c r="A776" s="196"/>
      <c r="B776" s="196"/>
      <c r="C776" s="196"/>
      <c r="D776" s="196"/>
      <c r="E776" s="196"/>
      <c r="F776" s="196"/>
      <c r="G776" s="196"/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</row>
    <row r="777" ht="14.25" customHeight="1">
      <c r="A777" s="196"/>
      <c r="B777" s="196"/>
      <c r="C777" s="196"/>
      <c r="D777" s="196"/>
      <c r="E777" s="196"/>
      <c r="F777" s="196"/>
      <c r="G777" s="196"/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</row>
    <row r="778" ht="14.25" customHeight="1">
      <c r="A778" s="196"/>
      <c r="B778" s="196"/>
      <c r="C778" s="196"/>
      <c r="D778" s="196"/>
      <c r="E778" s="196"/>
      <c r="F778" s="196"/>
      <c r="G778" s="196"/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</row>
    <row r="779" ht="14.25" customHeight="1">
      <c r="A779" s="196"/>
      <c r="B779" s="196"/>
      <c r="C779" s="196"/>
      <c r="D779" s="196"/>
      <c r="E779" s="196"/>
      <c r="F779" s="196"/>
      <c r="G779" s="196"/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</row>
    <row r="780" ht="14.25" customHeight="1">
      <c r="A780" s="196"/>
      <c r="B780" s="196"/>
      <c r="C780" s="196"/>
      <c r="D780" s="196"/>
      <c r="E780" s="196"/>
      <c r="F780" s="196"/>
      <c r="G780" s="196"/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</row>
    <row r="781" ht="14.25" customHeight="1">
      <c r="A781" s="196"/>
      <c r="B781" s="196"/>
      <c r="C781" s="196"/>
      <c r="D781" s="196"/>
      <c r="E781" s="196"/>
      <c r="F781" s="196"/>
      <c r="G781" s="196"/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</row>
    <row r="782" ht="14.25" customHeight="1">
      <c r="A782" s="196"/>
      <c r="B782" s="196"/>
      <c r="C782" s="196"/>
      <c r="D782" s="196"/>
      <c r="E782" s="196"/>
      <c r="F782" s="196"/>
      <c r="G782" s="196"/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</row>
    <row r="783" ht="14.25" customHeight="1">
      <c r="A783" s="196"/>
      <c r="B783" s="196"/>
      <c r="C783" s="196"/>
      <c r="D783" s="196"/>
      <c r="E783" s="196"/>
      <c r="F783" s="196"/>
      <c r="G783" s="196"/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</row>
    <row r="784" ht="14.25" customHeight="1">
      <c r="A784" s="196"/>
      <c r="B784" s="196"/>
      <c r="C784" s="196"/>
      <c r="D784" s="196"/>
      <c r="E784" s="196"/>
      <c r="F784" s="196"/>
      <c r="G784" s="196"/>
      <c r="H784" s="196"/>
      <c r="I784" s="196"/>
      <c r="J784" s="196"/>
      <c r="K784" s="196"/>
      <c r="L784" s="196"/>
      <c r="M784" s="196"/>
      <c r="N784" s="196"/>
      <c r="O784" s="196"/>
      <c r="P784" s="196"/>
      <c r="Q784" s="196"/>
      <c r="R784" s="196"/>
      <c r="S784" s="196"/>
      <c r="T784" s="196"/>
      <c r="U784" s="196"/>
      <c r="V784" s="196"/>
      <c r="W784" s="196"/>
      <c r="X784" s="196"/>
      <c r="Y784" s="196"/>
    </row>
    <row r="785" ht="14.25" customHeight="1">
      <c r="A785" s="196"/>
      <c r="B785" s="196"/>
      <c r="C785" s="196"/>
      <c r="D785" s="196"/>
      <c r="E785" s="196"/>
      <c r="F785" s="196"/>
      <c r="G785" s="196"/>
      <c r="H785" s="196"/>
      <c r="I785" s="196"/>
      <c r="J785" s="196"/>
      <c r="K785" s="196"/>
      <c r="L785" s="196"/>
      <c r="M785" s="196"/>
      <c r="N785" s="196"/>
      <c r="O785" s="196"/>
      <c r="P785" s="196"/>
      <c r="Q785" s="196"/>
      <c r="R785" s="196"/>
      <c r="S785" s="196"/>
      <c r="T785" s="196"/>
      <c r="U785" s="196"/>
      <c r="V785" s="196"/>
      <c r="W785" s="196"/>
      <c r="X785" s="196"/>
      <c r="Y785" s="196"/>
    </row>
    <row r="786" ht="14.25" customHeight="1">
      <c r="A786" s="196"/>
      <c r="B786" s="196"/>
      <c r="C786" s="196"/>
      <c r="D786" s="196"/>
      <c r="E786" s="196"/>
      <c r="F786" s="196"/>
      <c r="G786" s="196"/>
      <c r="H786" s="196"/>
      <c r="I786" s="196"/>
      <c r="J786" s="196"/>
      <c r="K786" s="196"/>
      <c r="L786" s="196"/>
      <c r="M786" s="196"/>
      <c r="N786" s="196"/>
      <c r="O786" s="196"/>
      <c r="P786" s="196"/>
      <c r="Q786" s="196"/>
      <c r="R786" s="196"/>
      <c r="S786" s="196"/>
      <c r="T786" s="196"/>
      <c r="U786" s="196"/>
      <c r="V786" s="196"/>
      <c r="W786" s="196"/>
      <c r="X786" s="196"/>
      <c r="Y786" s="196"/>
    </row>
    <row r="787" ht="14.25" customHeight="1">
      <c r="A787" s="196"/>
      <c r="B787" s="196"/>
      <c r="C787" s="196"/>
      <c r="D787" s="196"/>
      <c r="E787" s="196"/>
      <c r="F787" s="196"/>
      <c r="G787" s="196"/>
      <c r="H787" s="196"/>
      <c r="I787" s="196"/>
      <c r="J787" s="196"/>
      <c r="K787" s="196"/>
      <c r="L787" s="196"/>
      <c r="M787" s="196"/>
      <c r="N787" s="196"/>
      <c r="O787" s="196"/>
      <c r="P787" s="196"/>
      <c r="Q787" s="196"/>
      <c r="R787" s="196"/>
      <c r="S787" s="196"/>
      <c r="T787" s="196"/>
      <c r="U787" s="196"/>
      <c r="V787" s="196"/>
      <c r="W787" s="196"/>
      <c r="X787" s="196"/>
      <c r="Y787" s="196"/>
    </row>
    <row r="788" ht="14.25" customHeight="1">
      <c r="A788" s="196"/>
      <c r="B788" s="196"/>
      <c r="C788" s="196"/>
      <c r="D788" s="196"/>
      <c r="E788" s="196"/>
      <c r="F788" s="196"/>
      <c r="G788" s="196"/>
      <c r="H788" s="196"/>
      <c r="I788" s="196"/>
      <c r="J788" s="196"/>
      <c r="K788" s="196"/>
      <c r="L788" s="196"/>
      <c r="M788" s="196"/>
      <c r="N788" s="196"/>
      <c r="O788" s="196"/>
      <c r="P788" s="196"/>
      <c r="Q788" s="196"/>
      <c r="R788" s="196"/>
      <c r="S788" s="196"/>
      <c r="T788" s="196"/>
      <c r="U788" s="196"/>
      <c r="V788" s="196"/>
      <c r="W788" s="196"/>
      <c r="X788" s="196"/>
      <c r="Y788" s="196"/>
    </row>
    <row r="789" ht="14.25" customHeight="1">
      <c r="A789" s="196"/>
      <c r="B789" s="196"/>
      <c r="C789" s="196"/>
      <c r="D789" s="196"/>
      <c r="E789" s="196"/>
      <c r="F789" s="196"/>
      <c r="G789" s="196"/>
      <c r="H789" s="196"/>
      <c r="I789" s="196"/>
      <c r="J789" s="196"/>
      <c r="K789" s="196"/>
      <c r="L789" s="196"/>
      <c r="M789" s="196"/>
      <c r="N789" s="196"/>
      <c r="O789" s="196"/>
      <c r="P789" s="196"/>
      <c r="Q789" s="196"/>
      <c r="R789" s="196"/>
      <c r="S789" s="196"/>
      <c r="T789" s="196"/>
      <c r="U789" s="196"/>
      <c r="V789" s="196"/>
      <c r="W789" s="196"/>
      <c r="X789" s="196"/>
      <c r="Y789" s="196"/>
    </row>
    <row r="790" ht="14.25" customHeight="1">
      <c r="A790" s="196"/>
      <c r="B790" s="196"/>
      <c r="C790" s="196"/>
      <c r="D790" s="196"/>
      <c r="E790" s="196"/>
      <c r="F790" s="196"/>
      <c r="G790" s="196"/>
      <c r="H790" s="196"/>
      <c r="I790" s="196"/>
      <c r="J790" s="196"/>
      <c r="K790" s="196"/>
      <c r="L790" s="196"/>
      <c r="M790" s="196"/>
      <c r="N790" s="196"/>
      <c r="O790" s="196"/>
      <c r="P790" s="196"/>
      <c r="Q790" s="196"/>
      <c r="R790" s="196"/>
      <c r="S790" s="196"/>
      <c r="T790" s="196"/>
      <c r="U790" s="196"/>
      <c r="V790" s="196"/>
      <c r="W790" s="196"/>
      <c r="X790" s="196"/>
      <c r="Y790" s="196"/>
    </row>
    <row r="791" ht="14.25" customHeight="1">
      <c r="A791" s="196"/>
      <c r="B791" s="196"/>
      <c r="C791" s="196"/>
      <c r="D791" s="196"/>
      <c r="E791" s="196"/>
      <c r="F791" s="196"/>
      <c r="G791" s="196"/>
      <c r="H791" s="196"/>
      <c r="I791" s="196"/>
      <c r="J791" s="196"/>
      <c r="K791" s="196"/>
      <c r="L791" s="196"/>
      <c r="M791" s="196"/>
      <c r="N791" s="196"/>
      <c r="O791" s="196"/>
      <c r="P791" s="196"/>
      <c r="Q791" s="196"/>
      <c r="R791" s="196"/>
      <c r="S791" s="196"/>
      <c r="T791" s="196"/>
      <c r="U791" s="196"/>
      <c r="V791" s="196"/>
      <c r="W791" s="196"/>
      <c r="X791" s="196"/>
      <c r="Y791" s="196"/>
    </row>
    <row r="792" ht="14.25" customHeight="1">
      <c r="A792" s="196"/>
      <c r="B792" s="196"/>
      <c r="C792" s="196"/>
      <c r="D792" s="196"/>
      <c r="E792" s="196"/>
      <c r="F792" s="196"/>
      <c r="G792" s="196"/>
      <c r="H792" s="196"/>
      <c r="I792" s="196"/>
      <c r="J792" s="196"/>
      <c r="K792" s="196"/>
      <c r="L792" s="196"/>
      <c r="M792" s="196"/>
      <c r="N792" s="196"/>
      <c r="O792" s="196"/>
      <c r="P792" s="196"/>
      <c r="Q792" s="196"/>
      <c r="R792" s="196"/>
      <c r="S792" s="196"/>
      <c r="T792" s="196"/>
      <c r="U792" s="196"/>
      <c r="V792" s="196"/>
      <c r="W792" s="196"/>
      <c r="X792" s="196"/>
      <c r="Y792" s="196"/>
    </row>
    <row r="793" ht="14.25" customHeight="1">
      <c r="A793" s="196"/>
      <c r="B793" s="196"/>
      <c r="C793" s="196"/>
      <c r="D793" s="196"/>
      <c r="E793" s="196"/>
      <c r="F793" s="196"/>
      <c r="G793" s="196"/>
      <c r="H793" s="196"/>
      <c r="I793" s="196"/>
      <c r="J793" s="196"/>
      <c r="K793" s="196"/>
      <c r="L793" s="196"/>
      <c r="M793" s="196"/>
      <c r="N793" s="196"/>
      <c r="O793" s="196"/>
      <c r="P793" s="196"/>
      <c r="Q793" s="196"/>
      <c r="R793" s="196"/>
      <c r="S793" s="196"/>
      <c r="T793" s="196"/>
      <c r="U793" s="196"/>
      <c r="V793" s="196"/>
      <c r="W793" s="196"/>
      <c r="X793" s="196"/>
      <c r="Y793" s="196"/>
    </row>
    <row r="794" ht="14.25" customHeight="1">
      <c r="A794" s="196"/>
      <c r="B794" s="196"/>
      <c r="C794" s="196"/>
      <c r="D794" s="196"/>
      <c r="E794" s="196"/>
      <c r="F794" s="196"/>
      <c r="G794" s="196"/>
      <c r="H794" s="196"/>
      <c r="I794" s="196"/>
      <c r="J794" s="196"/>
      <c r="K794" s="196"/>
      <c r="L794" s="196"/>
      <c r="M794" s="196"/>
      <c r="N794" s="196"/>
      <c r="O794" s="196"/>
      <c r="P794" s="196"/>
      <c r="Q794" s="196"/>
      <c r="R794" s="196"/>
      <c r="S794" s="196"/>
      <c r="T794" s="196"/>
      <c r="U794" s="196"/>
      <c r="V794" s="196"/>
      <c r="W794" s="196"/>
      <c r="X794" s="196"/>
      <c r="Y794" s="196"/>
    </row>
    <row r="795" ht="14.25" customHeight="1">
      <c r="A795" s="196"/>
      <c r="B795" s="196"/>
      <c r="C795" s="196"/>
      <c r="D795" s="196"/>
      <c r="E795" s="196"/>
      <c r="F795" s="196"/>
      <c r="G795" s="196"/>
      <c r="H795" s="196"/>
      <c r="I795" s="196"/>
      <c r="J795" s="196"/>
      <c r="K795" s="196"/>
      <c r="L795" s="196"/>
      <c r="M795" s="196"/>
      <c r="N795" s="196"/>
      <c r="O795" s="196"/>
      <c r="P795" s="196"/>
      <c r="Q795" s="196"/>
      <c r="R795" s="196"/>
      <c r="S795" s="196"/>
      <c r="T795" s="196"/>
      <c r="U795" s="196"/>
      <c r="V795" s="196"/>
      <c r="W795" s="196"/>
      <c r="X795" s="196"/>
      <c r="Y795" s="196"/>
    </row>
    <row r="796" ht="14.25" customHeight="1">
      <c r="A796" s="196"/>
      <c r="B796" s="196"/>
      <c r="C796" s="196"/>
      <c r="D796" s="196"/>
      <c r="E796" s="196"/>
      <c r="F796" s="196"/>
      <c r="G796" s="196"/>
      <c r="H796" s="196"/>
      <c r="I796" s="196"/>
      <c r="J796" s="196"/>
      <c r="K796" s="196"/>
      <c r="L796" s="196"/>
      <c r="M796" s="196"/>
      <c r="N796" s="196"/>
      <c r="O796" s="196"/>
      <c r="P796" s="196"/>
      <c r="Q796" s="196"/>
      <c r="R796" s="196"/>
      <c r="S796" s="196"/>
      <c r="T796" s="196"/>
      <c r="U796" s="196"/>
      <c r="V796" s="196"/>
      <c r="W796" s="196"/>
      <c r="X796" s="196"/>
      <c r="Y796" s="196"/>
    </row>
    <row r="797" ht="14.25" customHeight="1">
      <c r="A797" s="196"/>
      <c r="B797" s="196"/>
      <c r="C797" s="196"/>
      <c r="D797" s="196"/>
      <c r="E797" s="196"/>
      <c r="F797" s="196"/>
      <c r="G797" s="196"/>
      <c r="H797" s="196"/>
      <c r="I797" s="196"/>
      <c r="J797" s="196"/>
      <c r="K797" s="196"/>
      <c r="L797" s="196"/>
      <c r="M797" s="196"/>
      <c r="N797" s="196"/>
      <c r="O797" s="196"/>
      <c r="P797" s="196"/>
      <c r="Q797" s="196"/>
      <c r="R797" s="196"/>
      <c r="S797" s="196"/>
      <c r="T797" s="196"/>
      <c r="U797" s="196"/>
      <c r="V797" s="196"/>
      <c r="W797" s="196"/>
      <c r="X797" s="196"/>
      <c r="Y797" s="196"/>
    </row>
    <row r="798" ht="14.25" customHeight="1">
      <c r="A798" s="196"/>
      <c r="B798" s="196"/>
      <c r="C798" s="196"/>
      <c r="D798" s="196"/>
      <c r="E798" s="196"/>
      <c r="F798" s="196"/>
      <c r="G798" s="196"/>
      <c r="H798" s="196"/>
      <c r="I798" s="196"/>
      <c r="J798" s="196"/>
      <c r="K798" s="196"/>
      <c r="L798" s="196"/>
      <c r="M798" s="196"/>
      <c r="N798" s="196"/>
      <c r="O798" s="196"/>
      <c r="P798" s="196"/>
      <c r="Q798" s="196"/>
      <c r="R798" s="196"/>
      <c r="S798" s="196"/>
      <c r="T798" s="196"/>
      <c r="U798" s="196"/>
      <c r="V798" s="196"/>
      <c r="W798" s="196"/>
      <c r="X798" s="196"/>
      <c r="Y798" s="196"/>
    </row>
    <row r="799" ht="14.25" customHeight="1">
      <c r="A799" s="196"/>
      <c r="B799" s="196"/>
      <c r="C799" s="196"/>
      <c r="D799" s="196"/>
      <c r="E799" s="196"/>
      <c r="F799" s="196"/>
      <c r="G799" s="196"/>
      <c r="H799" s="196"/>
      <c r="I799" s="196"/>
      <c r="J799" s="196"/>
      <c r="K799" s="196"/>
      <c r="L799" s="196"/>
      <c r="M799" s="196"/>
      <c r="N799" s="196"/>
      <c r="O799" s="196"/>
      <c r="P799" s="196"/>
      <c r="Q799" s="196"/>
      <c r="R799" s="196"/>
      <c r="S799" s="196"/>
      <c r="T799" s="196"/>
      <c r="U799" s="196"/>
      <c r="V799" s="196"/>
      <c r="W799" s="196"/>
      <c r="X799" s="196"/>
      <c r="Y799" s="196"/>
    </row>
    <row r="800" ht="14.25" customHeight="1">
      <c r="A800" s="196"/>
      <c r="B800" s="196"/>
      <c r="C800" s="196"/>
      <c r="D800" s="196"/>
      <c r="E800" s="196"/>
      <c r="F800" s="196"/>
      <c r="G800" s="196"/>
      <c r="H800" s="196"/>
      <c r="I800" s="196"/>
      <c r="J800" s="196"/>
      <c r="K800" s="196"/>
      <c r="L800" s="196"/>
      <c r="M800" s="196"/>
      <c r="N800" s="196"/>
      <c r="O800" s="196"/>
      <c r="P800" s="196"/>
      <c r="Q800" s="196"/>
      <c r="R800" s="196"/>
      <c r="S800" s="196"/>
      <c r="T800" s="196"/>
      <c r="U800" s="196"/>
      <c r="V800" s="196"/>
      <c r="W800" s="196"/>
      <c r="X800" s="196"/>
      <c r="Y800" s="196"/>
    </row>
    <row r="801" ht="14.25" customHeight="1">
      <c r="A801" s="196"/>
      <c r="B801" s="196"/>
      <c r="C801" s="196"/>
      <c r="D801" s="196"/>
      <c r="E801" s="196"/>
      <c r="F801" s="196"/>
      <c r="G801" s="196"/>
      <c r="H801" s="196"/>
      <c r="I801" s="196"/>
      <c r="J801" s="196"/>
      <c r="K801" s="196"/>
      <c r="L801" s="196"/>
      <c r="M801" s="196"/>
      <c r="N801" s="196"/>
      <c r="O801" s="196"/>
      <c r="P801" s="196"/>
      <c r="Q801" s="196"/>
      <c r="R801" s="196"/>
      <c r="S801" s="196"/>
      <c r="T801" s="196"/>
      <c r="U801" s="196"/>
      <c r="V801" s="196"/>
      <c r="W801" s="196"/>
      <c r="X801" s="196"/>
      <c r="Y801" s="196"/>
    </row>
    <row r="802" ht="14.25" customHeight="1">
      <c r="A802" s="196"/>
      <c r="B802" s="196"/>
      <c r="C802" s="196"/>
      <c r="D802" s="196"/>
      <c r="E802" s="196"/>
      <c r="F802" s="196"/>
      <c r="G802" s="196"/>
      <c r="H802" s="196"/>
      <c r="I802" s="196"/>
      <c r="J802" s="196"/>
      <c r="K802" s="196"/>
      <c r="L802" s="196"/>
      <c r="M802" s="196"/>
      <c r="N802" s="196"/>
      <c r="O802" s="196"/>
      <c r="P802" s="196"/>
      <c r="Q802" s="196"/>
      <c r="R802" s="196"/>
      <c r="S802" s="196"/>
      <c r="T802" s="196"/>
      <c r="U802" s="196"/>
      <c r="V802" s="196"/>
      <c r="W802" s="196"/>
      <c r="X802" s="196"/>
      <c r="Y802" s="196"/>
    </row>
    <row r="803" ht="14.25" customHeight="1">
      <c r="A803" s="196"/>
      <c r="B803" s="196"/>
      <c r="C803" s="196"/>
      <c r="D803" s="196"/>
      <c r="E803" s="196"/>
      <c r="F803" s="196"/>
      <c r="G803" s="196"/>
      <c r="H803" s="196"/>
      <c r="I803" s="196"/>
      <c r="J803" s="196"/>
      <c r="K803" s="196"/>
      <c r="L803" s="196"/>
      <c r="M803" s="196"/>
      <c r="N803" s="196"/>
      <c r="O803" s="196"/>
      <c r="P803" s="196"/>
      <c r="Q803" s="196"/>
      <c r="R803" s="196"/>
      <c r="S803" s="196"/>
      <c r="T803" s="196"/>
      <c r="U803" s="196"/>
      <c r="V803" s="196"/>
      <c r="W803" s="196"/>
      <c r="X803" s="196"/>
      <c r="Y803" s="196"/>
    </row>
    <row r="804" ht="14.25" customHeight="1">
      <c r="A804" s="196"/>
      <c r="B804" s="196"/>
      <c r="C804" s="196"/>
      <c r="D804" s="196"/>
      <c r="E804" s="196"/>
      <c r="F804" s="196"/>
      <c r="G804" s="196"/>
      <c r="H804" s="196"/>
      <c r="I804" s="196"/>
      <c r="J804" s="196"/>
      <c r="K804" s="196"/>
      <c r="L804" s="196"/>
      <c r="M804" s="196"/>
      <c r="N804" s="196"/>
      <c r="O804" s="196"/>
      <c r="P804" s="196"/>
      <c r="Q804" s="196"/>
      <c r="R804" s="196"/>
      <c r="S804" s="196"/>
      <c r="T804" s="196"/>
      <c r="U804" s="196"/>
      <c r="V804" s="196"/>
      <c r="W804" s="196"/>
      <c r="X804" s="196"/>
      <c r="Y804" s="196"/>
    </row>
    <row r="805" ht="14.25" customHeight="1">
      <c r="A805" s="196"/>
      <c r="B805" s="196"/>
      <c r="C805" s="196"/>
      <c r="D805" s="196"/>
      <c r="E805" s="196"/>
      <c r="F805" s="196"/>
      <c r="G805" s="196"/>
      <c r="H805" s="196"/>
      <c r="I805" s="196"/>
      <c r="J805" s="196"/>
      <c r="K805" s="196"/>
      <c r="L805" s="196"/>
      <c r="M805" s="196"/>
      <c r="N805" s="196"/>
      <c r="O805" s="196"/>
      <c r="P805" s="196"/>
      <c r="Q805" s="196"/>
      <c r="R805" s="196"/>
      <c r="S805" s="196"/>
      <c r="T805" s="196"/>
      <c r="U805" s="196"/>
      <c r="V805" s="196"/>
      <c r="W805" s="196"/>
      <c r="X805" s="196"/>
      <c r="Y805" s="196"/>
    </row>
    <row r="806" ht="14.25" customHeight="1">
      <c r="A806" s="196"/>
      <c r="B806" s="196"/>
      <c r="C806" s="196"/>
      <c r="D806" s="196"/>
      <c r="E806" s="196"/>
      <c r="F806" s="196"/>
      <c r="G806" s="196"/>
      <c r="H806" s="196"/>
      <c r="I806" s="196"/>
      <c r="J806" s="196"/>
      <c r="K806" s="196"/>
      <c r="L806" s="196"/>
      <c r="M806" s="196"/>
      <c r="N806" s="196"/>
      <c r="O806" s="196"/>
      <c r="P806" s="196"/>
      <c r="Q806" s="196"/>
      <c r="R806" s="196"/>
      <c r="S806" s="196"/>
      <c r="T806" s="196"/>
      <c r="U806" s="196"/>
      <c r="V806" s="196"/>
      <c r="W806" s="196"/>
      <c r="X806" s="196"/>
      <c r="Y806" s="196"/>
    </row>
    <row r="807" ht="14.25" customHeight="1">
      <c r="A807" s="196"/>
      <c r="B807" s="196"/>
      <c r="C807" s="196"/>
      <c r="D807" s="196"/>
      <c r="E807" s="196"/>
      <c r="F807" s="196"/>
      <c r="G807" s="196"/>
      <c r="H807" s="196"/>
      <c r="I807" s="196"/>
      <c r="J807" s="196"/>
      <c r="K807" s="196"/>
      <c r="L807" s="196"/>
      <c r="M807" s="196"/>
      <c r="N807" s="196"/>
      <c r="O807" s="196"/>
      <c r="P807" s="196"/>
      <c r="Q807" s="196"/>
      <c r="R807" s="196"/>
      <c r="S807" s="196"/>
      <c r="T807" s="196"/>
      <c r="U807" s="196"/>
      <c r="V807" s="196"/>
      <c r="W807" s="196"/>
      <c r="X807" s="196"/>
      <c r="Y807" s="196"/>
    </row>
    <row r="808" ht="14.25" customHeight="1">
      <c r="A808" s="196"/>
      <c r="B808" s="196"/>
      <c r="C808" s="196"/>
      <c r="D808" s="196"/>
      <c r="E808" s="196"/>
      <c r="F808" s="196"/>
      <c r="G808" s="196"/>
      <c r="H808" s="196"/>
      <c r="I808" s="196"/>
      <c r="J808" s="196"/>
      <c r="K808" s="196"/>
      <c r="L808" s="196"/>
      <c r="M808" s="196"/>
      <c r="N808" s="196"/>
      <c r="O808" s="196"/>
      <c r="P808" s="196"/>
      <c r="Q808" s="196"/>
      <c r="R808" s="196"/>
      <c r="S808" s="196"/>
      <c r="T808" s="196"/>
      <c r="U808" s="196"/>
      <c r="V808" s="196"/>
      <c r="W808" s="196"/>
      <c r="X808" s="196"/>
      <c r="Y808" s="196"/>
    </row>
    <row r="809" ht="14.25" customHeight="1">
      <c r="A809" s="196"/>
      <c r="B809" s="196"/>
      <c r="C809" s="196"/>
      <c r="D809" s="196"/>
      <c r="E809" s="196"/>
      <c r="F809" s="196"/>
      <c r="G809" s="196"/>
      <c r="H809" s="196"/>
      <c r="I809" s="196"/>
      <c r="J809" s="196"/>
      <c r="K809" s="196"/>
      <c r="L809" s="196"/>
      <c r="M809" s="196"/>
      <c r="N809" s="196"/>
      <c r="O809" s="196"/>
      <c r="P809" s="196"/>
      <c r="Q809" s="196"/>
      <c r="R809" s="196"/>
      <c r="S809" s="196"/>
      <c r="T809" s="196"/>
      <c r="U809" s="196"/>
      <c r="V809" s="196"/>
      <c r="W809" s="196"/>
      <c r="X809" s="196"/>
      <c r="Y809" s="196"/>
    </row>
    <row r="810" ht="14.25" customHeight="1">
      <c r="A810" s="196"/>
      <c r="B810" s="196"/>
      <c r="C810" s="196"/>
      <c r="D810" s="196"/>
      <c r="E810" s="196"/>
      <c r="F810" s="196"/>
      <c r="G810" s="196"/>
      <c r="H810" s="196"/>
      <c r="I810" s="196"/>
      <c r="J810" s="196"/>
      <c r="K810" s="196"/>
      <c r="L810" s="196"/>
      <c r="M810" s="196"/>
      <c r="N810" s="196"/>
      <c r="O810" s="196"/>
      <c r="P810" s="196"/>
      <c r="Q810" s="196"/>
      <c r="R810" s="196"/>
      <c r="S810" s="196"/>
      <c r="T810" s="196"/>
      <c r="U810" s="196"/>
      <c r="V810" s="196"/>
      <c r="W810" s="196"/>
      <c r="X810" s="196"/>
      <c r="Y810" s="196"/>
    </row>
    <row r="811" ht="14.25" customHeight="1">
      <c r="A811" s="196"/>
      <c r="B811" s="196"/>
      <c r="C811" s="196"/>
      <c r="D811" s="196"/>
      <c r="E811" s="196"/>
      <c r="F811" s="196"/>
      <c r="G811" s="196"/>
      <c r="H811" s="196"/>
      <c r="I811" s="196"/>
      <c r="J811" s="196"/>
      <c r="K811" s="196"/>
      <c r="L811" s="196"/>
      <c r="M811" s="196"/>
      <c r="N811" s="196"/>
      <c r="O811" s="196"/>
      <c r="P811" s="196"/>
      <c r="Q811" s="196"/>
      <c r="R811" s="196"/>
      <c r="S811" s="196"/>
      <c r="T811" s="196"/>
      <c r="U811" s="196"/>
      <c r="V811" s="196"/>
      <c r="W811" s="196"/>
      <c r="X811" s="196"/>
      <c r="Y811" s="196"/>
    </row>
    <row r="812" ht="14.25" customHeight="1">
      <c r="A812" s="196"/>
      <c r="B812" s="196"/>
      <c r="C812" s="196"/>
      <c r="D812" s="196"/>
      <c r="E812" s="196"/>
      <c r="F812" s="196"/>
      <c r="G812" s="196"/>
      <c r="H812" s="196"/>
      <c r="I812" s="196"/>
      <c r="J812" s="196"/>
      <c r="K812" s="196"/>
      <c r="L812" s="196"/>
      <c r="M812" s="196"/>
      <c r="N812" s="196"/>
      <c r="O812" s="196"/>
      <c r="P812" s="196"/>
      <c r="Q812" s="196"/>
      <c r="R812" s="196"/>
      <c r="S812" s="196"/>
      <c r="T812" s="196"/>
      <c r="U812" s="196"/>
      <c r="V812" s="196"/>
      <c r="W812" s="196"/>
      <c r="X812" s="196"/>
      <c r="Y812" s="196"/>
    </row>
    <row r="813" ht="14.25" customHeight="1">
      <c r="A813" s="196"/>
      <c r="B813" s="196"/>
      <c r="C813" s="196"/>
      <c r="D813" s="196"/>
      <c r="E813" s="196"/>
      <c r="F813" s="196"/>
      <c r="G813" s="196"/>
      <c r="H813" s="196"/>
      <c r="I813" s="196"/>
      <c r="J813" s="196"/>
      <c r="K813" s="196"/>
      <c r="L813" s="196"/>
      <c r="M813" s="196"/>
      <c r="N813" s="196"/>
      <c r="O813" s="196"/>
      <c r="P813" s="196"/>
      <c r="Q813" s="196"/>
      <c r="R813" s="196"/>
      <c r="S813" s="196"/>
      <c r="T813" s="196"/>
      <c r="U813" s="196"/>
      <c r="V813" s="196"/>
      <c r="W813" s="196"/>
      <c r="X813" s="196"/>
      <c r="Y813" s="196"/>
    </row>
    <row r="814" ht="14.25" customHeight="1">
      <c r="A814" s="196"/>
      <c r="B814" s="196"/>
      <c r="C814" s="196"/>
      <c r="D814" s="196"/>
      <c r="E814" s="196"/>
      <c r="F814" s="196"/>
      <c r="G814" s="196"/>
      <c r="H814" s="196"/>
      <c r="I814" s="196"/>
      <c r="J814" s="196"/>
      <c r="K814" s="196"/>
      <c r="L814" s="196"/>
      <c r="M814" s="196"/>
      <c r="N814" s="196"/>
      <c r="O814" s="196"/>
      <c r="P814" s="196"/>
      <c r="Q814" s="196"/>
      <c r="R814" s="196"/>
      <c r="S814" s="196"/>
      <c r="T814" s="196"/>
      <c r="U814" s="196"/>
      <c r="V814" s="196"/>
      <c r="W814" s="196"/>
      <c r="X814" s="196"/>
      <c r="Y814" s="196"/>
    </row>
    <row r="815" ht="14.25" customHeight="1">
      <c r="A815" s="196"/>
      <c r="B815" s="196"/>
      <c r="C815" s="196"/>
      <c r="D815" s="196"/>
      <c r="E815" s="196"/>
      <c r="F815" s="196"/>
      <c r="G815" s="196"/>
      <c r="H815" s="196"/>
      <c r="I815" s="196"/>
      <c r="J815" s="196"/>
      <c r="K815" s="196"/>
      <c r="L815" s="196"/>
      <c r="M815" s="196"/>
      <c r="N815" s="196"/>
      <c r="O815" s="196"/>
      <c r="P815" s="196"/>
      <c r="Q815" s="196"/>
      <c r="R815" s="196"/>
      <c r="S815" s="196"/>
      <c r="T815" s="196"/>
      <c r="U815" s="196"/>
      <c r="V815" s="196"/>
      <c r="W815" s="196"/>
      <c r="X815" s="196"/>
      <c r="Y815" s="196"/>
    </row>
    <row r="816" ht="14.25" customHeight="1">
      <c r="A816" s="196"/>
      <c r="B816" s="196"/>
      <c r="C816" s="196"/>
      <c r="D816" s="196"/>
      <c r="E816" s="196"/>
      <c r="F816" s="196"/>
      <c r="G816" s="196"/>
      <c r="H816" s="196"/>
      <c r="I816" s="196"/>
      <c r="J816" s="196"/>
      <c r="K816" s="196"/>
      <c r="L816" s="196"/>
      <c r="M816" s="196"/>
      <c r="N816" s="196"/>
      <c r="O816" s="196"/>
      <c r="P816" s="196"/>
      <c r="Q816" s="196"/>
      <c r="R816" s="196"/>
      <c r="S816" s="196"/>
      <c r="T816" s="196"/>
      <c r="U816" s="196"/>
      <c r="V816" s="196"/>
      <c r="W816" s="196"/>
      <c r="X816" s="196"/>
      <c r="Y816" s="196"/>
    </row>
    <row r="817" ht="14.25" customHeight="1">
      <c r="A817" s="196"/>
      <c r="B817" s="196"/>
      <c r="C817" s="196"/>
      <c r="D817" s="196"/>
      <c r="E817" s="196"/>
      <c r="F817" s="196"/>
      <c r="G817" s="196"/>
      <c r="H817" s="196"/>
      <c r="I817" s="196"/>
      <c r="J817" s="196"/>
      <c r="K817" s="196"/>
      <c r="L817" s="196"/>
      <c r="M817" s="196"/>
      <c r="N817" s="196"/>
      <c r="O817" s="196"/>
      <c r="P817" s="196"/>
      <c r="Q817" s="196"/>
      <c r="R817" s="196"/>
      <c r="S817" s="196"/>
      <c r="T817" s="196"/>
      <c r="U817" s="196"/>
      <c r="V817" s="196"/>
      <c r="W817" s="196"/>
      <c r="X817" s="196"/>
      <c r="Y817" s="196"/>
    </row>
    <row r="818" ht="14.25" customHeight="1">
      <c r="A818" s="196"/>
      <c r="B818" s="196"/>
      <c r="C818" s="196"/>
      <c r="D818" s="196"/>
      <c r="E818" s="196"/>
      <c r="F818" s="196"/>
      <c r="G818" s="196"/>
      <c r="H818" s="196"/>
      <c r="I818" s="196"/>
      <c r="J818" s="196"/>
      <c r="K818" s="196"/>
      <c r="L818" s="196"/>
      <c r="M818" s="196"/>
      <c r="N818" s="196"/>
      <c r="O818" s="196"/>
      <c r="P818" s="196"/>
      <c r="Q818" s="196"/>
      <c r="R818" s="196"/>
      <c r="S818" s="196"/>
      <c r="T818" s="196"/>
      <c r="U818" s="196"/>
      <c r="V818" s="196"/>
      <c r="W818" s="196"/>
      <c r="X818" s="196"/>
      <c r="Y818" s="196"/>
    </row>
    <row r="819" ht="14.25" customHeight="1">
      <c r="A819" s="196"/>
      <c r="B819" s="196"/>
      <c r="C819" s="196"/>
      <c r="D819" s="196"/>
      <c r="E819" s="196"/>
      <c r="F819" s="196"/>
      <c r="G819" s="196"/>
      <c r="H819" s="196"/>
      <c r="I819" s="196"/>
      <c r="J819" s="196"/>
      <c r="K819" s="196"/>
      <c r="L819" s="196"/>
      <c r="M819" s="196"/>
      <c r="N819" s="196"/>
      <c r="O819" s="196"/>
      <c r="P819" s="196"/>
      <c r="Q819" s="196"/>
      <c r="R819" s="196"/>
      <c r="S819" s="196"/>
      <c r="T819" s="196"/>
      <c r="U819" s="196"/>
      <c r="V819" s="196"/>
      <c r="W819" s="196"/>
      <c r="X819" s="196"/>
      <c r="Y819" s="196"/>
    </row>
    <row r="820" ht="14.25" customHeight="1">
      <c r="A820" s="196"/>
      <c r="B820" s="196"/>
      <c r="C820" s="196"/>
      <c r="D820" s="196"/>
      <c r="E820" s="196"/>
      <c r="F820" s="196"/>
      <c r="G820" s="196"/>
      <c r="H820" s="196"/>
      <c r="I820" s="196"/>
      <c r="J820" s="196"/>
      <c r="K820" s="196"/>
      <c r="L820" s="196"/>
      <c r="M820" s="196"/>
      <c r="N820" s="196"/>
      <c r="O820" s="196"/>
      <c r="P820" s="196"/>
      <c r="Q820" s="196"/>
      <c r="R820" s="196"/>
      <c r="S820" s="196"/>
      <c r="T820" s="196"/>
      <c r="U820" s="196"/>
      <c r="V820" s="196"/>
      <c r="W820" s="196"/>
      <c r="X820" s="196"/>
      <c r="Y820" s="196"/>
    </row>
    <row r="821" ht="14.25" customHeight="1">
      <c r="A821" s="196"/>
      <c r="B821" s="196"/>
      <c r="C821" s="196"/>
      <c r="D821" s="196"/>
      <c r="E821" s="196"/>
      <c r="F821" s="196"/>
      <c r="G821" s="196"/>
      <c r="H821" s="196"/>
      <c r="I821" s="196"/>
      <c r="J821" s="196"/>
      <c r="K821" s="196"/>
      <c r="L821" s="196"/>
      <c r="M821" s="196"/>
      <c r="N821" s="196"/>
      <c r="O821" s="196"/>
      <c r="P821" s="196"/>
      <c r="Q821" s="196"/>
      <c r="R821" s="196"/>
      <c r="S821" s="196"/>
      <c r="T821" s="196"/>
      <c r="U821" s="196"/>
      <c r="V821" s="196"/>
      <c r="W821" s="196"/>
      <c r="X821" s="196"/>
      <c r="Y821" s="196"/>
    </row>
    <row r="822" ht="14.25" customHeight="1">
      <c r="A822" s="196"/>
      <c r="B822" s="196"/>
      <c r="C822" s="196"/>
      <c r="D822" s="196"/>
      <c r="E822" s="196"/>
      <c r="F822" s="196"/>
      <c r="G822" s="196"/>
      <c r="H822" s="196"/>
      <c r="I822" s="196"/>
      <c r="J822" s="196"/>
      <c r="K822" s="196"/>
      <c r="L822" s="196"/>
      <c r="M822" s="196"/>
      <c r="N822" s="196"/>
      <c r="O822" s="196"/>
      <c r="P822" s="196"/>
      <c r="Q822" s="196"/>
      <c r="R822" s="196"/>
      <c r="S822" s="196"/>
      <c r="T822" s="196"/>
      <c r="U822" s="196"/>
      <c r="V822" s="196"/>
      <c r="W822" s="196"/>
      <c r="X822" s="196"/>
      <c r="Y822" s="196"/>
    </row>
    <row r="823" ht="14.25" customHeight="1">
      <c r="A823" s="196"/>
      <c r="B823" s="196"/>
      <c r="C823" s="196"/>
      <c r="D823" s="196"/>
      <c r="E823" s="196"/>
      <c r="F823" s="196"/>
      <c r="G823" s="196"/>
      <c r="H823" s="196"/>
      <c r="I823" s="196"/>
      <c r="J823" s="196"/>
      <c r="K823" s="196"/>
      <c r="L823" s="196"/>
      <c r="M823" s="196"/>
      <c r="N823" s="196"/>
      <c r="O823" s="196"/>
      <c r="P823" s="196"/>
      <c r="Q823" s="196"/>
      <c r="R823" s="196"/>
      <c r="S823" s="196"/>
      <c r="T823" s="196"/>
      <c r="U823" s="196"/>
      <c r="V823" s="196"/>
      <c r="W823" s="196"/>
      <c r="X823" s="196"/>
      <c r="Y823" s="196"/>
    </row>
    <row r="824" ht="14.25" customHeight="1">
      <c r="A824" s="196"/>
      <c r="B824" s="196"/>
      <c r="C824" s="196"/>
      <c r="D824" s="196"/>
      <c r="E824" s="196"/>
      <c r="F824" s="196"/>
      <c r="G824" s="196"/>
      <c r="H824" s="196"/>
      <c r="I824" s="196"/>
      <c r="J824" s="196"/>
      <c r="K824" s="196"/>
      <c r="L824" s="196"/>
      <c r="M824" s="196"/>
      <c r="N824" s="196"/>
      <c r="O824" s="196"/>
      <c r="P824" s="196"/>
      <c r="Q824" s="196"/>
      <c r="R824" s="196"/>
      <c r="S824" s="196"/>
      <c r="T824" s="196"/>
      <c r="U824" s="196"/>
      <c r="V824" s="196"/>
      <c r="W824" s="196"/>
      <c r="X824" s="196"/>
      <c r="Y824" s="196"/>
    </row>
    <row r="825" ht="14.25" customHeight="1">
      <c r="A825" s="196"/>
      <c r="B825" s="196"/>
      <c r="C825" s="196"/>
      <c r="D825" s="196"/>
      <c r="E825" s="196"/>
      <c r="F825" s="196"/>
      <c r="G825" s="196"/>
      <c r="H825" s="196"/>
      <c r="I825" s="196"/>
      <c r="J825" s="196"/>
      <c r="K825" s="196"/>
      <c r="L825" s="196"/>
      <c r="M825" s="196"/>
      <c r="N825" s="196"/>
      <c r="O825" s="196"/>
      <c r="P825" s="196"/>
      <c r="Q825" s="196"/>
      <c r="R825" s="196"/>
      <c r="S825" s="196"/>
      <c r="T825" s="196"/>
      <c r="U825" s="196"/>
      <c r="V825" s="196"/>
      <c r="W825" s="196"/>
      <c r="X825" s="196"/>
      <c r="Y825" s="196"/>
    </row>
    <row r="826" ht="14.25" customHeight="1">
      <c r="A826" s="196"/>
      <c r="B826" s="196"/>
      <c r="C826" s="196"/>
      <c r="D826" s="196"/>
      <c r="E826" s="196"/>
      <c r="F826" s="196"/>
      <c r="G826" s="196"/>
      <c r="H826" s="196"/>
      <c r="I826" s="196"/>
      <c r="J826" s="196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  <c r="U826" s="196"/>
      <c r="V826" s="196"/>
      <c r="W826" s="196"/>
      <c r="X826" s="196"/>
      <c r="Y826" s="196"/>
    </row>
    <row r="827" ht="14.25" customHeight="1">
      <c r="A827" s="196"/>
      <c r="B827" s="196"/>
      <c r="C827" s="196"/>
      <c r="D827" s="196"/>
      <c r="E827" s="196"/>
      <c r="F827" s="196"/>
      <c r="G827" s="196"/>
      <c r="H827" s="196"/>
      <c r="I827" s="196"/>
      <c r="J827" s="196"/>
      <c r="K827" s="196"/>
      <c r="L827" s="196"/>
      <c r="M827" s="196"/>
      <c r="N827" s="196"/>
      <c r="O827" s="196"/>
      <c r="P827" s="196"/>
      <c r="Q827" s="196"/>
      <c r="R827" s="196"/>
      <c r="S827" s="196"/>
      <c r="T827" s="196"/>
      <c r="U827" s="196"/>
      <c r="V827" s="196"/>
      <c r="W827" s="196"/>
      <c r="X827" s="196"/>
      <c r="Y827" s="196"/>
    </row>
    <row r="828" ht="14.25" customHeight="1">
      <c r="A828" s="196"/>
      <c r="B828" s="196"/>
      <c r="C828" s="196"/>
      <c r="D828" s="196"/>
      <c r="E828" s="196"/>
      <c r="F828" s="196"/>
      <c r="G828" s="196"/>
      <c r="H828" s="196"/>
      <c r="I828" s="196"/>
      <c r="J828" s="196"/>
      <c r="K828" s="196"/>
      <c r="L828" s="196"/>
      <c r="M828" s="196"/>
      <c r="N828" s="196"/>
      <c r="O828" s="196"/>
      <c r="P828" s="196"/>
      <c r="Q828" s="196"/>
      <c r="R828" s="196"/>
      <c r="S828" s="196"/>
      <c r="T828" s="196"/>
      <c r="U828" s="196"/>
      <c r="V828" s="196"/>
      <c r="W828" s="196"/>
      <c r="X828" s="196"/>
      <c r="Y828" s="196"/>
    </row>
    <row r="829" ht="14.25" customHeight="1">
      <c r="A829" s="196"/>
      <c r="B829" s="196"/>
      <c r="C829" s="196"/>
      <c r="D829" s="196"/>
      <c r="E829" s="196"/>
      <c r="F829" s="196"/>
      <c r="G829" s="196"/>
      <c r="H829" s="196"/>
      <c r="I829" s="196"/>
      <c r="J829" s="196"/>
      <c r="K829" s="196"/>
      <c r="L829" s="196"/>
      <c r="M829" s="196"/>
      <c r="N829" s="196"/>
      <c r="O829" s="196"/>
      <c r="P829" s="196"/>
      <c r="Q829" s="196"/>
      <c r="R829" s="196"/>
      <c r="S829" s="196"/>
      <c r="T829" s="196"/>
      <c r="U829" s="196"/>
      <c r="V829" s="196"/>
      <c r="W829" s="196"/>
      <c r="X829" s="196"/>
      <c r="Y829" s="196"/>
    </row>
    <row r="830" ht="14.25" customHeight="1">
      <c r="A830" s="196"/>
      <c r="B830" s="196"/>
      <c r="C830" s="196"/>
      <c r="D830" s="196"/>
      <c r="E830" s="196"/>
      <c r="F830" s="196"/>
      <c r="G830" s="196"/>
      <c r="H830" s="196"/>
      <c r="I830" s="196"/>
      <c r="J830" s="196"/>
      <c r="K830" s="196"/>
      <c r="L830" s="196"/>
      <c r="M830" s="196"/>
      <c r="N830" s="196"/>
      <c r="O830" s="196"/>
      <c r="P830" s="196"/>
      <c r="Q830" s="196"/>
      <c r="R830" s="196"/>
      <c r="S830" s="196"/>
      <c r="T830" s="196"/>
      <c r="U830" s="196"/>
      <c r="V830" s="196"/>
      <c r="W830" s="196"/>
      <c r="X830" s="196"/>
      <c r="Y830" s="196"/>
    </row>
    <row r="831" ht="14.25" customHeight="1">
      <c r="A831" s="196"/>
      <c r="B831" s="196"/>
      <c r="C831" s="196"/>
      <c r="D831" s="196"/>
      <c r="E831" s="196"/>
      <c r="F831" s="196"/>
      <c r="G831" s="196"/>
      <c r="H831" s="196"/>
      <c r="I831" s="196"/>
      <c r="J831" s="196"/>
      <c r="K831" s="196"/>
      <c r="L831" s="196"/>
      <c r="M831" s="196"/>
      <c r="N831" s="196"/>
      <c r="O831" s="196"/>
      <c r="P831" s="196"/>
      <c r="Q831" s="196"/>
      <c r="R831" s="196"/>
      <c r="S831" s="196"/>
      <c r="T831" s="196"/>
      <c r="U831" s="196"/>
      <c r="V831" s="196"/>
      <c r="W831" s="196"/>
      <c r="X831" s="196"/>
      <c r="Y831" s="196"/>
    </row>
    <row r="832" ht="14.25" customHeight="1">
      <c r="A832" s="196"/>
      <c r="B832" s="196"/>
      <c r="C832" s="196"/>
      <c r="D832" s="196"/>
      <c r="E832" s="196"/>
      <c r="F832" s="196"/>
      <c r="G832" s="196"/>
      <c r="H832" s="196"/>
      <c r="I832" s="196"/>
      <c r="J832" s="196"/>
      <c r="K832" s="196"/>
      <c r="L832" s="196"/>
      <c r="M832" s="196"/>
      <c r="N832" s="196"/>
      <c r="O832" s="196"/>
      <c r="P832" s="196"/>
      <c r="Q832" s="196"/>
      <c r="R832" s="196"/>
      <c r="S832" s="196"/>
      <c r="T832" s="196"/>
      <c r="U832" s="196"/>
      <c r="V832" s="196"/>
      <c r="W832" s="196"/>
      <c r="X832" s="196"/>
      <c r="Y832" s="196"/>
    </row>
    <row r="833" ht="14.25" customHeight="1">
      <c r="A833" s="196"/>
      <c r="B833" s="196"/>
      <c r="C833" s="196"/>
      <c r="D833" s="196"/>
      <c r="E833" s="196"/>
      <c r="F833" s="196"/>
      <c r="G833" s="196"/>
      <c r="H833" s="196"/>
      <c r="I833" s="196"/>
      <c r="J833" s="196"/>
      <c r="K833" s="196"/>
      <c r="L833" s="196"/>
      <c r="M833" s="196"/>
      <c r="N833" s="196"/>
      <c r="O833" s="196"/>
      <c r="P833" s="196"/>
      <c r="Q833" s="196"/>
      <c r="R833" s="196"/>
      <c r="S833" s="196"/>
      <c r="T833" s="196"/>
      <c r="U833" s="196"/>
      <c r="V833" s="196"/>
      <c r="W833" s="196"/>
      <c r="X833" s="196"/>
      <c r="Y833" s="196"/>
    </row>
    <row r="834" ht="14.25" customHeight="1">
      <c r="A834" s="196"/>
      <c r="B834" s="196"/>
      <c r="C834" s="196"/>
      <c r="D834" s="196"/>
      <c r="E834" s="196"/>
      <c r="F834" s="196"/>
      <c r="G834" s="196"/>
      <c r="H834" s="196"/>
      <c r="I834" s="196"/>
      <c r="J834" s="196"/>
      <c r="K834" s="196"/>
      <c r="L834" s="196"/>
      <c r="M834" s="196"/>
      <c r="N834" s="196"/>
      <c r="O834" s="196"/>
      <c r="P834" s="196"/>
      <c r="Q834" s="196"/>
      <c r="R834" s="196"/>
      <c r="S834" s="196"/>
      <c r="T834" s="196"/>
      <c r="U834" s="196"/>
      <c r="V834" s="196"/>
      <c r="W834" s="196"/>
      <c r="X834" s="196"/>
      <c r="Y834" s="196"/>
    </row>
    <row r="835" ht="14.25" customHeight="1">
      <c r="A835" s="196"/>
      <c r="B835" s="196"/>
      <c r="C835" s="196"/>
      <c r="D835" s="196"/>
      <c r="E835" s="196"/>
      <c r="F835" s="196"/>
      <c r="G835" s="196"/>
      <c r="H835" s="196"/>
      <c r="I835" s="196"/>
      <c r="J835" s="196"/>
      <c r="K835" s="196"/>
      <c r="L835" s="196"/>
      <c r="M835" s="196"/>
      <c r="N835" s="196"/>
      <c r="O835" s="196"/>
      <c r="P835" s="196"/>
      <c r="Q835" s="196"/>
      <c r="R835" s="196"/>
      <c r="S835" s="196"/>
      <c r="T835" s="196"/>
      <c r="U835" s="196"/>
      <c r="V835" s="196"/>
      <c r="W835" s="196"/>
      <c r="X835" s="196"/>
      <c r="Y835" s="196"/>
    </row>
    <row r="836" ht="14.25" customHeight="1">
      <c r="A836" s="196"/>
      <c r="B836" s="196"/>
      <c r="C836" s="196"/>
      <c r="D836" s="196"/>
      <c r="E836" s="196"/>
      <c r="F836" s="196"/>
      <c r="G836" s="196"/>
      <c r="H836" s="196"/>
      <c r="I836" s="196"/>
      <c r="J836" s="196"/>
      <c r="K836" s="196"/>
      <c r="L836" s="196"/>
      <c r="M836" s="196"/>
      <c r="N836" s="196"/>
      <c r="O836" s="196"/>
      <c r="P836" s="196"/>
      <c r="Q836" s="196"/>
      <c r="R836" s="196"/>
      <c r="S836" s="196"/>
      <c r="T836" s="196"/>
      <c r="U836" s="196"/>
      <c r="V836" s="196"/>
      <c r="W836" s="196"/>
      <c r="X836" s="196"/>
      <c r="Y836" s="196"/>
    </row>
    <row r="837" ht="14.25" customHeight="1">
      <c r="A837" s="196"/>
      <c r="B837" s="196"/>
      <c r="C837" s="196"/>
      <c r="D837" s="196"/>
      <c r="E837" s="196"/>
      <c r="F837" s="196"/>
      <c r="G837" s="196"/>
      <c r="H837" s="196"/>
      <c r="I837" s="196"/>
      <c r="J837" s="196"/>
      <c r="K837" s="196"/>
      <c r="L837" s="196"/>
      <c r="M837" s="196"/>
      <c r="N837" s="196"/>
      <c r="O837" s="196"/>
      <c r="P837" s="196"/>
      <c r="Q837" s="196"/>
      <c r="R837" s="196"/>
      <c r="S837" s="196"/>
      <c r="T837" s="196"/>
      <c r="U837" s="196"/>
      <c r="V837" s="196"/>
      <c r="W837" s="196"/>
      <c r="X837" s="196"/>
      <c r="Y837" s="196"/>
    </row>
    <row r="838" ht="14.25" customHeight="1">
      <c r="A838" s="196"/>
      <c r="B838" s="196"/>
      <c r="C838" s="196"/>
      <c r="D838" s="196"/>
      <c r="E838" s="196"/>
      <c r="F838" s="196"/>
      <c r="G838" s="196"/>
      <c r="H838" s="196"/>
      <c r="I838" s="196"/>
      <c r="J838" s="196"/>
      <c r="K838" s="196"/>
      <c r="L838" s="196"/>
      <c r="M838" s="196"/>
      <c r="N838" s="196"/>
      <c r="O838" s="196"/>
      <c r="P838" s="196"/>
      <c r="Q838" s="196"/>
      <c r="R838" s="196"/>
      <c r="S838" s="196"/>
      <c r="T838" s="196"/>
      <c r="U838" s="196"/>
      <c r="V838" s="196"/>
      <c r="W838" s="196"/>
      <c r="X838" s="196"/>
      <c r="Y838" s="196"/>
    </row>
    <row r="839" ht="14.25" customHeight="1">
      <c r="A839" s="196"/>
      <c r="B839" s="196"/>
      <c r="C839" s="196"/>
      <c r="D839" s="196"/>
      <c r="E839" s="196"/>
      <c r="F839" s="196"/>
      <c r="G839" s="196"/>
      <c r="H839" s="196"/>
      <c r="I839" s="196"/>
      <c r="J839" s="196"/>
      <c r="K839" s="196"/>
      <c r="L839" s="196"/>
      <c r="M839" s="196"/>
      <c r="N839" s="196"/>
      <c r="O839" s="196"/>
      <c r="P839" s="196"/>
      <c r="Q839" s="196"/>
      <c r="R839" s="196"/>
      <c r="S839" s="196"/>
      <c r="T839" s="196"/>
      <c r="U839" s="196"/>
      <c r="V839" s="196"/>
      <c r="W839" s="196"/>
      <c r="X839" s="196"/>
      <c r="Y839" s="196"/>
    </row>
    <row r="840" ht="14.25" customHeight="1">
      <c r="A840" s="196"/>
      <c r="B840" s="196"/>
      <c r="C840" s="196"/>
      <c r="D840" s="196"/>
      <c r="E840" s="196"/>
      <c r="F840" s="196"/>
      <c r="G840" s="196"/>
      <c r="H840" s="196"/>
      <c r="I840" s="196"/>
      <c r="J840" s="196"/>
      <c r="K840" s="196"/>
      <c r="L840" s="196"/>
      <c r="M840" s="196"/>
      <c r="N840" s="196"/>
      <c r="O840" s="196"/>
      <c r="P840" s="196"/>
      <c r="Q840" s="196"/>
      <c r="R840" s="196"/>
      <c r="S840" s="196"/>
      <c r="T840" s="196"/>
      <c r="U840" s="196"/>
      <c r="V840" s="196"/>
      <c r="W840" s="196"/>
      <c r="X840" s="196"/>
      <c r="Y840" s="196"/>
    </row>
    <row r="841" ht="14.25" customHeight="1">
      <c r="A841" s="196"/>
      <c r="B841" s="196"/>
      <c r="C841" s="196"/>
      <c r="D841" s="196"/>
      <c r="E841" s="196"/>
      <c r="F841" s="196"/>
      <c r="G841" s="196"/>
      <c r="H841" s="196"/>
      <c r="I841" s="196"/>
      <c r="J841" s="196"/>
      <c r="K841" s="196"/>
      <c r="L841" s="196"/>
      <c r="M841" s="196"/>
      <c r="N841" s="196"/>
      <c r="O841" s="196"/>
      <c r="P841" s="196"/>
      <c r="Q841" s="196"/>
      <c r="R841" s="196"/>
      <c r="S841" s="196"/>
      <c r="T841" s="196"/>
      <c r="U841" s="196"/>
      <c r="V841" s="196"/>
      <c r="W841" s="196"/>
      <c r="X841" s="196"/>
      <c r="Y841" s="196"/>
    </row>
    <row r="842" ht="14.25" customHeight="1">
      <c r="A842" s="196"/>
      <c r="B842" s="196"/>
      <c r="C842" s="196"/>
      <c r="D842" s="196"/>
      <c r="E842" s="196"/>
      <c r="F842" s="196"/>
      <c r="G842" s="196"/>
      <c r="H842" s="196"/>
      <c r="I842" s="196"/>
      <c r="J842" s="196"/>
      <c r="K842" s="196"/>
      <c r="L842" s="196"/>
      <c r="M842" s="196"/>
      <c r="N842" s="196"/>
      <c r="O842" s="196"/>
      <c r="P842" s="196"/>
      <c r="Q842" s="196"/>
      <c r="R842" s="196"/>
      <c r="S842" s="196"/>
      <c r="T842" s="196"/>
      <c r="U842" s="196"/>
      <c r="V842" s="196"/>
      <c r="W842" s="196"/>
      <c r="X842" s="196"/>
      <c r="Y842" s="196"/>
    </row>
    <row r="843" ht="14.25" customHeight="1">
      <c r="A843" s="196"/>
      <c r="B843" s="196"/>
      <c r="C843" s="196"/>
      <c r="D843" s="196"/>
      <c r="E843" s="196"/>
      <c r="F843" s="196"/>
      <c r="G843" s="196"/>
      <c r="H843" s="196"/>
      <c r="I843" s="196"/>
      <c r="J843" s="196"/>
      <c r="K843" s="196"/>
      <c r="L843" s="196"/>
      <c r="M843" s="196"/>
      <c r="N843" s="196"/>
      <c r="O843" s="196"/>
      <c r="P843" s="196"/>
      <c r="Q843" s="196"/>
      <c r="R843" s="196"/>
      <c r="S843" s="196"/>
      <c r="T843" s="196"/>
      <c r="U843" s="196"/>
      <c r="V843" s="196"/>
      <c r="W843" s="196"/>
      <c r="X843" s="196"/>
      <c r="Y843" s="196"/>
    </row>
    <row r="844" ht="14.25" customHeight="1">
      <c r="A844" s="196"/>
      <c r="B844" s="196"/>
      <c r="C844" s="196"/>
      <c r="D844" s="196"/>
      <c r="E844" s="196"/>
      <c r="F844" s="196"/>
      <c r="G844" s="196"/>
      <c r="H844" s="196"/>
      <c r="I844" s="196"/>
      <c r="J844" s="196"/>
      <c r="K844" s="196"/>
      <c r="L844" s="196"/>
      <c r="M844" s="196"/>
      <c r="N844" s="196"/>
      <c r="O844" s="196"/>
      <c r="P844" s="196"/>
      <c r="Q844" s="196"/>
      <c r="R844" s="196"/>
      <c r="S844" s="196"/>
      <c r="T844" s="196"/>
      <c r="U844" s="196"/>
      <c r="V844" s="196"/>
      <c r="W844" s="196"/>
      <c r="X844" s="196"/>
      <c r="Y844" s="196"/>
    </row>
    <row r="845" ht="14.25" customHeight="1">
      <c r="A845" s="196"/>
      <c r="B845" s="196"/>
      <c r="C845" s="196"/>
      <c r="D845" s="196"/>
      <c r="E845" s="196"/>
      <c r="F845" s="196"/>
      <c r="G845" s="196"/>
      <c r="H845" s="196"/>
      <c r="I845" s="196"/>
      <c r="J845" s="196"/>
      <c r="K845" s="196"/>
      <c r="L845" s="196"/>
      <c r="M845" s="196"/>
      <c r="N845" s="196"/>
      <c r="O845" s="196"/>
      <c r="P845" s="196"/>
      <c r="Q845" s="196"/>
      <c r="R845" s="196"/>
      <c r="S845" s="196"/>
      <c r="T845" s="196"/>
      <c r="U845" s="196"/>
      <c r="V845" s="196"/>
      <c r="W845" s="196"/>
      <c r="X845" s="196"/>
      <c r="Y845" s="196"/>
    </row>
    <row r="846" ht="14.25" customHeight="1">
      <c r="A846" s="196"/>
      <c r="B846" s="196"/>
      <c r="C846" s="196"/>
      <c r="D846" s="196"/>
      <c r="E846" s="196"/>
      <c r="F846" s="196"/>
      <c r="G846" s="196"/>
      <c r="H846" s="196"/>
      <c r="I846" s="196"/>
      <c r="J846" s="196"/>
      <c r="K846" s="196"/>
      <c r="L846" s="196"/>
      <c r="M846" s="196"/>
      <c r="N846" s="196"/>
      <c r="O846" s="196"/>
      <c r="P846" s="196"/>
      <c r="Q846" s="196"/>
      <c r="R846" s="196"/>
      <c r="S846" s="196"/>
      <c r="T846" s="196"/>
      <c r="U846" s="196"/>
      <c r="V846" s="196"/>
      <c r="W846" s="196"/>
      <c r="X846" s="196"/>
      <c r="Y846" s="196"/>
    </row>
    <row r="847" ht="14.25" customHeight="1">
      <c r="A847" s="196"/>
      <c r="B847" s="196"/>
      <c r="C847" s="196"/>
      <c r="D847" s="196"/>
      <c r="E847" s="196"/>
      <c r="F847" s="196"/>
      <c r="G847" s="196"/>
      <c r="H847" s="196"/>
      <c r="I847" s="196"/>
      <c r="J847" s="196"/>
      <c r="K847" s="196"/>
      <c r="L847" s="196"/>
      <c r="M847" s="196"/>
      <c r="N847" s="196"/>
      <c r="O847" s="196"/>
      <c r="P847" s="196"/>
      <c r="Q847" s="196"/>
      <c r="R847" s="196"/>
      <c r="S847" s="196"/>
      <c r="T847" s="196"/>
      <c r="U847" s="196"/>
      <c r="V847" s="196"/>
      <c r="W847" s="196"/>
      <c r="X847" s="196"/>
      <c r="Y847" s="196"/>
    </row>
    <row r="848" ht="14.25" customHeight="1">
      <c r="A848" s="196"/>
      <c r="B848" s="196"/>
      <c r="C848" s="196"/>
      <c r="D848" s="196"/>
      <c r="E848" s="196"/>
      <c r="F848" s="196"/>
      <c r="G848" s="196"/>
      <c r="H848" s="196"/>
      <c r="I848" s="196"/>
      <c r="J848" s="196"/>
      <c r="K848" s="196"/>
      <c r="L848" s="196"/>
      <c r="M848" s="196"/>
      <c r="N848" s="196"/>
      <c r="O848" s="196"/>
      <c r="P848" s="196"/>
      <c r="Q848" s="196"/>
      <c r="R848" s="196"/>
      <c r="S848" s="196"/>
      <c r="T848" s="196"/>
      <c r="U848" s="196"/>
      <c r="V848" s="196"/>
      <c r="W848" s="196"/>
      <c r="X848" s="196"/>
      <c r="Y848" s="196"/>
    </row>
    <row r="849" ht="14.25" customHeight="1">
      <c r="A849" s="196"/>
      <c r="B849" s="196"/>
      <c r="C849" s="196"/>
      <c r="D849" s="196"/>
      <c r="E849" s="196"/>
      <c r="F849" s="196"/>
      <c r="G849" s="196"/>
      <c r="H849" s="196"/>
      <c r="I849" s="196"/>
      <c r="J849" s="196"/>
      <c r="K849" s="196"/>
      <c r="L849" s="196"/>
      <c r="M849" s="196"/>
      <c r="N849" s="196"/>
      <c r="O849" s="196"/>
      <c r="P849" s="196"/>
      <c r="Q849" s="196"/>
      <c r="R849" s="196"/>
      <c r="S849" s="196"/>
      <c r="T849" s="196"/>
      <c r="U849" s="196"/>
      <c r="V849" s="196"/>
      <c r="W849" s="196"/>
      <c r="X849" s="196"/>
      <c r="Y849" s="196"/>
    </row>
    <row r="850" ht="14.25" customHeight="1">
      <c r="A850" s="196"/>
      <c r="B850" s="196"/>
      <c r="C850" s="196"/>
      <c r="D850" s="196"/>
      <c r="E850" s="196"/>
      <c r="F850" s="196"/>
      <c r="G850" s="196"/>
      <c r="H850" s="196"/>
      <c r="I850" s="196"/>
      <c r="J850" s="196"/>
      <c r="K850" s="196"/>
      <c r="L850" s="196"/>
      <c r="M850" s="196"/>
      <c r="N850" s="196"/>
      <c r="O850" s="196"/>
      <c r="P850" s="196"/>
      <c r="Q850" s="196"/>
      <c r="R850" s="196"/>
      <c r="S850" s="196"/>
      <c r="T850" s="196"/>
      <c r="U850" s="196"/>
      <c r="V850" s="196"/>
      <c r="W850" s="196"/>
      <c r="X850" s="196"/>
      <c r="Y850" s="196"/>
    </row>
    <row r="851" ht="14.25" customHeight="1">
      <c r="A851" s="196"/>
      <c r="B851" s="196"/>
      <c r="C851" s="196"/>
      <c r="D851" s="196"/>
      <c r="E851" s="196"/>
      <c r="F851" s="196"/>
      <c r="G851" s="196"/>
      <c r="H851" s="196"/>
      <c r="I851" s="196"/>
      <c r="J851" s="196"/>
      <c r="K851" s="196"/>
      <c r="L851" s="196"/>
      <c r="M851" s="196"/>
      <c r="N851" s="196"/>
      <c r="O851" s="196"/>
      <c r="P851" s="196"/>
      <c r="Q851" s="196"/>
      <c r="R851" s="196"/>
      <c r="S851" s="196"/>
      <c r="T851" s="196"/>
      <c r="U851" s="196"/>
      <c r="V851" s="196"/>
      <c r="W851" s="196"/>
      <c r="X851" s="196"/>
      <c r="Y851" s="196"/>
    </row>
    <row r="852" ht="14.25" customHeight="1">
      <c r="A852" s="196"/>
      <c r="B852" s="196"/>
      <c r="C852" s="196"/>
      <c r="D852" s="196"/>
      <c r="E852" s="196"/>
      <c r="F852" s="196"/>
      <c r="G852" s="196"/>
      <c r="H852" s="196"/>
      <c r="I852" s="196"/>
      <c r="J852" s="196"/>
      <c r="K852" s="196"/>
      <c r="L852" s="196"/>
      <c r="M852" s="196"/>
      <c r="N852" s="196"/>
      <c r="O852" s="196"/>
      <c r="P852" s="196"/>
      <c r="Q852" s="196"/>
      <c r="R852" s="196"/>
      <c r="S852" s="196"/>
      <c r="T852" s="196"/>
      <c r="U852" s="196"/>
      <c r="V852" s="196"/>
      <c r="W852" s="196"/>
      <c r="X852" s="196"/>
      <c r="Y852" s="196"/>
    </row>
    <row r="853" ht="14.25" customHeight="1">
      <c r="A853" s="196"/>
      <c r="B853" s="196"/>
      <c r="C853" s="196"/>
      <c r="D853" s="196"/>
      <c r="E853" s="196"/>
      <c r="F853" s="196"/>
      <c r="G853" s="196"/>
      <c r="H853" s="196"/>
      <c r="I853" s="196"/>
      <c r="J853" s="196"/>
      <c r="K853" s="196"/>
      <c r="L853" s="196"/>
      <c r="M853" s="196"/>
      <c r="N853" s="196"/>
      <c r="O853" s="196"/>
      <c r="P853" s="196"/>
      <c r="Q853" s="196"/>
      <c r="R853" s="196"/>
      <c r="S853" s="196"/>
      <c r="T853" s="196"/>
      <c r="U853" s="196"/>
      <c r="V853" s="196"/>
      <c r="W853" s="196"/>
      <c r="X853" s="196"/>
      <c r="Y853" s="196"/>
    </row>
    <row r="854" ht="14.25" customHeight="1">
      <c r="A854" s="196"/>
      <c r="B854" s="196"/>
      <c r="C854" s="196"/>
      <c r="D854" s="196"/>
      <c r="E854" s="196"/>
      <c r="F854" s="196"/>
      <c r="G854" s="196"/>
      <c r="H854" s="196"/>
      <c r="I854" s="196"/>
      <c r="J854" s="196"/>
      <c r="K854" s="196"/>
      <c r="L854" s="196"/>
      <c r="M854" s="196"/>
      <c r="N854" s="196"/>
      <c r="O854" s="196"/>
      <c r="P854" s="196"/>
      <c r="Q854" s="196"/>
      <c r="R854" s="196"/>
      <c r="S854" s="196"/>
      <c r="T854" s="196"/>
      <c r="U854" s="196"/>
      <c r="V854" s="196"/>
      <c r="W854" s="196"/>
      <c r="X854" s="196"/>
      <c r="Y854" s="196"/>
    </row>
    <row r="855" ht="14.25" customHeight="1">
      <c r="A855" s="196"/>
      <c r="B855" s="196"/>
      <c r="C855" s="196"/>
      <c r="D855" s="196"/>
      <c r="E855" s="196"/>
      <c r="F855" s="196"/>
      <c r="G855" s="196"/>
      <c r="H855" s="196"/>
      <c r="I855" s="196"/>
      <c r="J855" s="196"/>
      <c r="K855" s="196"/>
      <c r="L855" s="196"/>
      <c r="M855" s="196"/>
      <c r="N855" s="196"/>
      <c r="O855" s="196"/>
      <c r="P855" s="196"/>
      <c r="Q855" s="196"/>
      <c r="R855" s="196"/>
      <c r="S855" s="196"/>
      <c r="T855" s="196"/>
      <c r="U855" s="196"/>
      <c r="V855" s="196"/>
      <c r="W855" s="196"/>
      <c r="X855" s="196"/>
      <c r="Y855" s="196"/>
    </row>
    <row r="856" ht="14.25" customHeight="1">
      <c r="A856" s="196"/>
      <c r="B856" s="196"/>
      <c r="C856" s="196"/>
      <c r="D856" s="196"/>
      <c r="E856" s="196"/>
      <c r="F856" s="196"/>
      <c r="G856" s="196"/>
      <c r="H856" s="196"/>
      <c r="I856" s="196"/>
      <c r="J856" s="196"/>
      <c r="K856" s="196"/>
      <c r="L856" s="196"/>
      <c r="M856" s="196"/>
      <c r="N856" s="196"/>
      <c r="O856" s="196"/>
      <c r="P856" s="196"/>
      <c r="Q856" s="196"/>
      <c r="R856" s="196"/>
      <c r="S856" s="196"/>
      <c r="T856" s="196"/>
      <c r="U856" s="196"/>
      <c r="V856" s="196"/>
      <c r="W856" s="196"/>
      <c r="X856" s="196"/>
      <c r="Y856" s="196"/>
    </row>
    <row r="857" ht="14.25" customHeight="1">
      <c r="A857" s="196"/>
      <c r="B857" s="196"/>
      <c r="C857" s="196"/>
      <c r="D857" s="196"/>
      <c r="E857" s="196"/>
      <c r="F857" s="196"/>
      <c r="G857" s="196"/>
      <c r="H857" s="196"/>
      <c r="I857" s="196"/>
      <c r="J857" s="196"/>
      <c r="K857" s="196"/>
      <c r="L857" s="196"/>
      <c r="M857" s="196"/>
      <c r="N857" s="196"/>
      <c r="O857" s="196"/>
      <c r="P857" s="196"/>
      <c r="Q857" s="196"/>
      <c r="R857" s="196"/>
      <c r="S857" s="196"/>
      <c r="T857" s="196"/>
      <c r="U857" s="196"/>
      <c r="V857" s="196"/>
      <c r="W857" s="196"/>
      <c r="X857" s="196"/>
      <c r="Y857" s="196"/>
    </row>
    <row r="858" ht="14.25" customHeight="1">
      <c r="A858" s="196"/>
      <c r="B858" s="196"/>
      <c r="C858" s="196"/>
      <c r="D858" s="196"/>
      <c r="E858" s="196"/>
      <c r="F858" s="196"/>
      <c r="G858" s="196"/>
      <c r="H858" s="196"/>
      <c r="I858" s="196"/>
      <c r="J858" s="196"/>
      <c r="K858" s="196"/>
      <c r="L858" s="196"/>
      <c r="M858" s="196"/>
      <c r="N858" s="196"/>
      <c r="O858" s="196"/>
      <c r="P858" s="196"/>
      <c r="Q858" s="196"/>
      <c r="R858" s="196"/>
      <c r="S858" s="196"/>
      <c r="T858" s="196"/>
      <c r="U858" s="196"/>
      <c r="V858" s="196"/>
      <c r="W858" s="196"/>
      <c r="X858" s="196"/>
      <c r="Y858" s="196"/>
    </row>
    <row r="859" ht="14.25" customHeight="1">
      <c r="A859" s="196"/>
      <c r="B859" s="196"/>
      <c r="C859" s="196"/>
      <c r="D859" s="196"/>
      <c r="E859" s="196"/>
      <c r="F859" s="196"/>
      <c r="G859" s="196"/>
      <c r="H859" s="196"/>
      <c r="I859" s="196"/>
      <c r="J859" s="196"/>
      <c r="K859" s="196"/>
      <c r="L859" s="196"/>
      <c r="M859" s="196"/>
      <c r="N859" s="196"/>
      <c r="O859" s="196"/>
      <c r="P859" s="196"/>
      <c r="Q859" s="196"/>
      <c r="R859" s="196"/>
      <c r="S859" s="196"/>
      <c r="T859" s="196"/>
      <c r="U859" s="196"/>
      <c r="V859" s="196"/>
      <c r="W859" s="196"/>
      <c r="X859" s="196"/>
      <c r="Y859" s="196"/>
    </row>
    <row r="860" ht="14.25" customHeight="1">
      <c r="A860" s="196"/>
      <c r="B860" s="196"/>
      <c r="C860" s="196"/>
      <c r="D860" s="196"/>
      <c r="E860" s="196"/>
      <c r="F860" s="196"/>
      <c r="G860" s="196"/>
      <c r="H860" s="196"/>
      <c r="I860" s="196"/>
      <c r="J860" s="196"/>
      <c r="K860" s="196"/>
      <c r="L860" s="196"/>
      <c r="M860" s="196"/>
      <c r="N860" s="196"/>
      <c r="O860" s="196"/>
      <c r="P860" s="196"/>
      <c r="Q860" s="196"/>
      <c r="R860" s="196"/>
      <c r="S860" s="196"/>
      <c r="T860" s="196"/>
      <c r="U860" s="196"/>
      <c r="V860" s="196"/>
      <c r="W860" s="196"/>
      <c r="X860" s="196"/>
      <c r="Y860" s="196"/>
    </row>
    <row r="861" ht="14.25" customHeight="1">
      <c r="A861" s="196"/>
      <c r="B861" s="196"/>
      <c r="C861" s="196"/>
      <c r="D861" s="196"/>
      <c r="E861" s="196"/>
      <c r="F861" s="196"/>
      <c r="G861" s="196"/>
      <c r="H861" s="196"/>
      <c r="I861" s="196"/>
      <c r="J861" s="196"/>
      <c r="K861" s="196"/>
      <c r="L861" s="196"/>
      <c r="M861" s="196"/>
      <c r="N861" s="196"/>
      <c r="O861" s="196"/>
      <c r="P861" s="196"/>
      <c r="Q861" s="196"/>
      <c r="R861" s="196"/>
      <c r="S861" s="196"/>
      <c r="T861" s="196"/>
      <c r="U861" s="196"/>
      <c r="V861" s="196"/>
      <c r="W861" s="196"/>
      <c r="X861" s="196"/>
      <c r="Y861" s="196"/>
    </row>
    <row r="862" ht="14.25" customHeight="1">
      <c r="A862" s="196"/>
      <c r="B862" s="196"/>
      <c r="C862" s="196"/>
      <c r="D862" s="196"/>
      <c r="E862" s="196"/>
      <c r="F862" s="196"/>
      <c r="G862" s="196"/>
      <c r="H862" s="196"/>
      <c r="I862" s="196"/>
      <c r="J862" s="196"/>
      <c r="K862" s="196"/>
      <c r="L862" s="196"/>
      <c r="M862" s="196"/>
      <c r="N862" s="196"/>
      <c r="O862" s="196"/>
      <c r="P862" s="196"/>
      <c r="Q862" s="196"/>
      <c r="R862" s="196"/>
      <c r="S862" s="196"/>
      <c r="T862" s="196"/>
      <c r="U862" s="196"/>
      <c r="V862" s="196"/>
      <c r="W862" s="196"/>
      <c r="X862" s="196"/>
      <c r="Y862" s="196"/>
    </row>
    <row r="863" ht="14.25" customHeight="1">
      <c r="A863" s="196"/>
      <c r="B863" s="196"/>
      <c r="C863" s="196"/>
      <c r="D863" s="196"/>
      <c r="E863" s="196"/>
      <c r="F863" s="196"/>
      <c r="G863" s="196"/>
      <c r="H863" s="196"/>
      <c r="I863" s="196"/>
      <c r="J863" s="196"/>
      <c r="K863" s="196"/>
      <c r="L863" s="196"/>
      <c r="M863" s="196"/>
      <c r="N863" s="196"/>
      <c r="O863" s="196"/>
      <c r="P863" s="196"/>
      <c r="Q863" s="196"/>
      <c r="R863" s="196"/>
      <c r="S863" s="196"/>
      <c r="T863" s="196"/>
      <c r="U863" s="196"/>
      <c r="V863" s="196"/>
      <c r="W863" s="196"/>
      <c r="X863" s="196"/>
      <c r="Y863" s="196"/>
    </row>
    <row r="864" ht="14.25" customHeight="1">
      <c r="A864" s="196"/>
      <c r="B864" s="196"/>
      <c r="C864" s="196"/>
      <c r="D864" s="196"/>
      <c r="E864" s="196"/>
      <c r="F864" s="196"/>
      <c r="G864" s="196"/>
      <c r="H864" s="196"/>
      <c r="I864" s="196"/>
      <c r="J864" s="196"/>
      <c r="K864" s="196"/>
      <c r="L864" s="196"/>
      <c r="M864" s="196"/>
      <c r="N864" s="196"/>
      <c r="O864" s="196"/>
      <c r="P864" s="196"/>
      <c r="Q864" s="196"/>
      <c r="R864" s="196"/>
      <c r="S864" s="196"/>
      <c r="T864" s="196"/>
      <c r="U864" s="196"/>
      <c r="V864" s="196"/>
      <c r="W864" s="196"/>
      <c r="X864" s="196"/>
      <c r="Y864" s="196"/>
    </row>
    <row r="865" ht="14.25" customHeight="1">
      <c r="A865" s="196"/>
      <c r="B865" s="196"/>
      <c r="C865" s="196"/>
      <c r="D865" s="196"/>
      <c r="E865" s="196"/>
      <c r="F865" s="196"/>
      <c r="G865" s="196"/>
      <c r="H865" s="196"/>
      <c r="I865" s="196"/>
      <c r="J865" s="196"/>
      <c r="K865" s="196"/>
      <c r="L865" s="196"/>
      <c r="M865" s="196"/>
      <c r="N865" s="196"/>
      <c r="O865" s="196"/>
      <c r="P865" s="196"/>
      <c r="Q865" s="196"/>
      <c r="R865" s="196"/>
      <c r="S865" s="196"/>
      <c r="T865" s="196"/>
      <c r="U865" s="196"/>
      <c r="V865" s="196"/>
      <c r="W865" s="196"/>
      <c r="X865" s="196"/>
      <c r="Y865" s="196"/>
    </row>
    <row r="866" ht="14.25" customHeight="1">
      <c r="A866" s="196"/>
      <c r="B866" s="196"/>
      <c r="C866" s="196"/>
      <c r="D866" s="196"/>
      <c r="E866" s="196"/>
      <c r="F866" s="196"/>
      <c r="G866" s="196"/>
      <c r="H866" s="196"/>
      <c r="I866" s="196"/>
      <c r="J866" s="196"/>
      <c r="K866" s="196"/>
      <c r="L866" s="196"/>
      <c r="M866" s="196"/>
      <c r="N866" s="196"/>
      <c r="O866" s="196"/>
      <c r="P866" s="196"/>
      <c r="Q866" s="196"/>
      <c r="R866" s="196"/>
      <c r="S866" s="196"/>
      <c r="T866" s="196"/>
      <c r="U866" s="196"/>
      <c r="V866" s="196"/>
      <c r="W866" s="196"/>
      <c r="X866" s="196"/>
      <c r="Y866" s="196"/>
    </row>
    <row r="867" ht="14.25" customHeight="1">
      <c r="A867" s="196"/>
      <c r="B867" s="196"/>
      <c r="C867" s="196"/>
      <c r="D867" s="196"/>
      <c r="E867" s="196"/>
      <c r="F867" s="196"/>
      <c r="G867" s="196"/>
      <c r="H867" s="196"/>
      <c r="I867" s="196"/>
      <c r="J867" s="196"/>
      <c r="K867" s="196"/>
      <c r="L867" s="196"/>
      <c r="M867" s="196"/>
      <c r="N867" s="196"/>
      <c r="O867" s="196"/>
      <c r="P867" s="196"/>
      <c r="Q867" s="196"/>
      <c r="R867" s="196"/>
      <c r="S867" s="196"/>
      <c r="T867" s="196"/>
      <c r="U867" s="196"/>
      <c r="V867" s="196"/>
      <c r="W867" s="196"/>
      <c r="X867" s="196"/>
      <c r="Y867" s="196"/>
    </row>
    <row r="868" ht="14.25" customHeight="1">
      <c r="A868" s="196"/>
      <c r="B868" s="196"/>
      <c r="C868" s="196"/>
      <c r="D868" s="196"/>
      <c r="E868" s="196"/>
      <c r="F868" s="196"/>
      <c r="G868" s="196"/>
      <c r="H868" s="196"/>
      <c r="I868" s="196"/>
      <c r="J868" s="196"/>
      <c r="K868" s="196"/>
      <c r="L868" s="196"/>
      <c r="M868" s="196"/>
      <c r="N868" s="196"/>
      <c r="O868" s="196"/>
      <c r="P868" s="196"/>
      <c r="Q868" s="196"/>
      <c r="R868" s="196"/>
      <c r="S868" s="196"/>
      <c r="T868" s="196"/>
      <c r="U868" s="196"/>
      <c r="V868" s="196"/>
      <c r="W868" s="196"/>
      <c r="X868" s="196"/>
      <c r="Y868" s="196"/>
    </row>
    <row r="869" ht="14.25" customHeight="1">
      <c r="A869" s="196"/>
      <c r="B869" s="196"/>
      <c r="C869" s="196"/>
      <c r="D869" s="196"/>
      <c r="E869" s="196"/>
      <c r="F869" s="196"/>
      <c r="G869" s="196"/>
      <c r="H869" s="196"/>
      <c r="I869" s="196"/>
      <c r="J869" s="196"/>
      <c r="K869" s="196"/>
      <c r="L869" s="196"/>
      <c r="M869" s="196"/>
      <c r="N869" s="196"/>
      <c r="O869" s="196"/>
      <c r="P869" s="196"/>
      <c r="Q869" s="196"/>
      <c r="R869" s="196"/>
      <c r="S869" s="196"/>
      <c r="T869" s="196"/>
      <c r="U869" s="196"/>
      <c r="V869" s="196"/>
      <c r="W869" s="196"/>
      <c r="X869" s="196"/>
      <c r="Y869" s="196"/>
    </row>
    <row r="870" ht="14.25" customHeight="1">
      <c r="A870" s="196"/>
      <c r="B870" s="196"/>
      <c r="C870" s="196"/>
      <c r="D870" s="196"/>
      <c r="E870" s="196"/>
      <c r="F870" s="196"/>
      <c r="G870" s="196"/>
      <c r="H870" s="196"/>
      <c r="I870" s="196"/>
      <c r="J870" s="196"/>
      <c r="K870" s="196"/>
      <c r="L870" s="196"/>
      <c r="M870" s="196"/>
      <c r="N870" s="196"/>
      <c r="O870" s="196"/>
      <c r="P870" s="196"/>
      <c r="Q870" s="196"/>
      <c r="R870" s="196"/>
      <c r="S870" s="196"/>
      <c r="T870" s="196"/>
      <c r="U870" s="196"/>
      <c r="V870" s="196"/>
      <c r="W870" s="196"/>
      <c r="X870" s="196"/>
      <c r="Y870" s="196"/>
    </row>
    <row r="871" ht="14.25" customHeight="1">
      <c r="A871" s="196"/>
      <c r="B871" s="196"/>
      <c r="C871" s="196"/>
      <c r="D871" s="196"/>
      <c r="E871" s="196"/>
      <c r="F871" s="196"/>
      <c r="G871" s="196"/>
      <c r="H871" s="196"/>
      <c r="I871" s="196"/>
      <c r="J871" s="196"/>
      <c r="K871" s="196"/>
      <c r="L871" s="196"/>
      <c r="M871" s="196"/>
      <c r="N871" s="196"/>
      <c r="O871" s="196"/>
      <c r="P871" s="196"/>
      <c r="Q871" s="196"/>
      <c r="R871" s="196"/>
      <c r="S871" s="196"/>
      <c r="T871" s="196"/>
      <c r="U871" s="196"/>
      <c r="V871" s="196"/>
      <c r="W871" s="196"/>
      <c r="X871" s="196"/>
      <c r="Y871" s="196"/>
    </row>
    <row r="872" ht="14.25" customHeight="1">
      <c r="A872" s="196"/>
      <c r="B872" s="196"/>
      <c r="C872" s="196"/>
      <c r="D872" s="196"/>
      <c r="E872" s="196"/>
      <c r="F872" s="196"/>
      <c r="G872" s="196"/>
      <c r="H872" s="196"/>
      <c r="I872" s="196"/>
      <c r="J872" s="196"/>
      <c r="K872" s="196"/>
      <c r="L872" s="196"/>
      <c r="M872" s="196"/>
      <c r="N872" s="196"/>
      <c r="O872" s="196"/>
      <c r="P872" s="196"/>
      <c r="Q872" s="196"/>
      <c r="R872" s="196"/>
      <c r="S872" s="196"/>
      <c r="T872" s="196"/>
      <c r="U872" s="196"/>
      <c r="V872" s="196"/>
      <c r="W872" s="196"/>
      <c r="X872" s="196"/>
      <c r="Y872" s="196"/>
    </row>
    <row r="873" ht="14.25" customHeight="1">
      <c r="A873" s="196"/>
      <c r="B873" s="196"/>
      <c r="C873" s="196"/>
      <c r="D873" s="196"/>
      <c r="E873" s="196"/>
      <c r="F873" s="196"/>
      <c r="G873" s="196"/>
      <c r="H873" s="196"/>
      <c r="I873" s="196"/>
      <c r="J873" s="196"/>
      <c r="K873" s="196"/>
      <c r="L873" s="196"/>
      <c r="M873" s="196"/>
      <c r="N873" s="196"/>
      <c r="O873" s="196"/>
      <c r="P873" s="196"/>
      <c r="Q873" s="196"/>
      <c r="R873" s="196"/>
      <c r="S873" s="196"/>
      <c r="T873" s="196"/>
      <c r="U873" s="196"/>
      <c r="V873" s="196"/>
      <c r="W873" s="196"/>
      <c r="X873" s="196"/>
      <c r="Y873" s="196"/>
    </row>
    <row r="874" ht="14.25" customHeight="1">
      <c r="A874" s="196"/>
      <c r="B874" s="196"/>
      <c r="C874" s="196"/>
      <c r="D874" s="196"/>
      <c r="E874" s="196"/>
      <c r="F874" s="196"/>
      <c r="G874" s="196"/>
      <c r="H874" s="196"/>
      <c r="I874" s="196"/>
      <c r="J874" s="196"/>
      <c r="K874" s="196"/>
      <c r="L874" s="196"/>
      <c r="M874" s="196"/>
      <c r="N874" s="196"/>
      <c r="O874" s="196"/>
      <c r="P874" s="196"/>
      <c r="Q874" s="196"/>
      <c r="R874" s="196"/>
      <c r="S874" s="196"/>
      <c r="T874" s="196"/>
      <c r="U874" s="196"/>
      <c r="V874" s="196"/>
      <c r="W874" s="196"/>
      <c r="X874" s="196"/>
      <c r="Y874" s="196"/>
    </row>
    <row r="875" ht="14.25" customHeight="1">
      <c r="A875" s="196"/>
      <c r="B875" s="196"/>
      <c r="C875" s="196"/>
      <c r="D875" s="196"/>
      <c r="E875" s="196"/>
      <c r="F875" s="196"/>
      <c r="G875" s="196"/>
      <c r="H875" s="196"/>
      <c r="I875" s="196"/>
      <c r="J875" s="196"/>
      <c r="K875" s="196"/>
      <c r="L875" s="196"/>
      <c r="M875" s="196"/>
      <c r="N875" s="196"/>
      <c r="O875" s="196"/>
      <c r="P875" s="196"/>
      <c r="Q875" s="196"/>
      <c r="R875" s="196"/>
      <c r="S875" s="196"/>
      <c r="T875" s="196"/>
      <c r="U875" s="196"/>
      <c r="V875" s="196"/>
      <c r="W875" s="196"/>
      <c r="X875" s="196"/>
      <c r="Y875" s="196"/>
    </row>
    <row r="876" ht="14.25" customHeight="1">
      <c r="A876" s="196"/>
      <c r="B876" s="196"/>
      <c r="C876" s="196"/>
      <c r="D876" s="196"/>
      <c r="E876" s="196"/>
      <c r="F876" s="196"/>
      <c r="G876" s="196"/>
      <c r="H876" s="196"/>
      <c r="I876" s="196"/>
      <c r="J876" s="196"/>
      <c r="K876" s="196"/>
      <c r="L876" s="196"/>
      <c r="M876" s="196"/>
      <c r="N876" s="196"/>
      <c r="O876" s="196"/>
      <c r="P876" s="196"/>
      <c r="Q876" s="196"/>
      <c r="R876" s="196"/>
      <c r="S876" s="196"/>
      <c r="T876" s="196"/>
      <c r="U876" s="196"/>
      <c r="V876" s="196"/>
      <c r="W876" s="196"/>
      <c r="X876" s="196"/>
      <c r="Y876" s="196"/>
    </row>
    <row r="877" ht="14.25" customHeight="1">
      <c r="A877" s="196"/>
      <c r="B877" s="196"/>
      <c r="C877" s="196"/>
      <c r="D877" s="196"/>
      <c r="E877" s="196"/>
      <c r="F877" s="196"/>
      <c r="G877" s="196"/>
      <c r="H877" s="196"/>
      <c r="I877" s="196"/>
      <c r="J877" s="196"/>
      <c r="K877" s="196"/>
      <c r="L877" s="196"/>
      <c r="M877" s="196"/>
      <c r="N877" s="196"/>
      <c r="O877" s="196"/>
      <c r="P877" s="196"/>
      <c r="Q877" s="196"/>
      <c r="R877" s="196"/>
      <c r="S877" s="196"/>
      <c r="T877" s="196"/>
      <c r="U877" s="196"/>
      <c r="V877" s="196"/>
      <c r="W877" s="196"/>
      <c r="X877" s="196"/>
      <c r="Y877" s="196"/>
    </row>
    <row r="878" ht="14.25" customHeight="1">
      <c r="A878" s="196"/>
      <c r="B878" s="196"/>
      <c r="C878" s="196"/>
      <c r="D878" s="196"/>
      <c r="E878" s="196"/>
      <c r="F878" s="196"/>
      <c r="G878" s="196"/>
      <c r="H878" s="196"/>
      <c r="I878" s="196"/>
      <c r="J878" s="196"/>
      <c r="K878" s="196"/>
      <c r="L878" s="196"/>
      <c r="M878" s="196"/>
      <c r="N878" s="196"/>
      <c r="O878" s="196"/>
      <c r="P878" s="196"/>
      <c r="Q878" s="196"/>
      <c r="R878" s="196"/>
      <c r="S878" s="196"/>
      <c r="T878" s="196"/>
      <c r="U878" s="196"/>
      <c r="V878" s="196"/>
      <c r="W878" s="196"/>
      <c r="X878" s="196"/>
      <c r="Y878" s="196"/>
    </row>
    <row r="879" ht="14.25" customHeight="1">
      <c r="A879" s="196"/>
      <c r="B879" s="196"/>
      <c r="C879" s="196"/>
      <c r="D879" s="196"/>
      <c r="E879" s="196"/>
      <c r="F879" s="196"/>
      <c r="G879" s="196"/>
      <c r="H879" s="196"/>
      <c r="I879" s="196"/>
      <c r="J879" s="196"/>
      <c r="K879" s="196"/>
      <c r="L879" s="196"/>
      <c r="M879" s="196"/>
      <c r="N879" s="196"/>
      <c r="O879" s="196"/>
      <c r="P879" s="196"/>
      <c r="Q879" s="196"/>
      <c r="R879" s="196"/>
      <c r="S879" s="196"/>
      <c r="T879" s="196"/>
      <c r="U879" s="196"/>
      <c r="V879" s="196"/>
      <c r="W879" s="196"/>
      <c r="X879" s="196"/>
      <c r="Y879" s="196"/>
    </row>
    <row r="880" ht="14.25" customHeight="1">
      <c r="A880" s="196"/>
      <c r="B880" s="196"/>
      <c r="C880" s="196"/>
      <c r="D880" s="196"/>
      <c r="E880" s="196"/>
      <c r="F880" s="196"/>
      <c r="G880" s="196"/>
      <c r="H880" s="196"/>
      <c r="I880" s="196"/>
      <c r="J880" s="196"/>
      <c r="K880" s="196"/>
      <c r="L880" s="196"/>
      <c r="M880" s="196"/>
      <c r="N880" s="196"/>
      <c r="O880" s="196"/>
      <c r="P880" s="196"/>
      <c r="Q880" s="196"/>
      <c r="R880" s="196"/>
      <c r="S880" s="196"/>
      <c r="T880" s="196"/>
      <c r="U880" s="196"/>
      <c r="V880" s="196"/>
      <c r="W880" s="196"/>
      <c r="X880" s="196"/>
      <c r="Y880" s="196"/>
    </row>
    <row r="881" ht="14.25" customHeight="1">
      <c r="A881" s="196"/>
      <c r="B881" s="196"/>
      <c r="C881" s="196"/>
      <c r="D881" s="196"/>
      <c r="E881" s="196"/>
      <c r="F881" s="196"/>
      <c r="G881" s="196"/>
      <c r="H881" s="196"/>
      <c r="I881" s="196"/>
      <c r="J881" s="196"/>
      <c r="K881" s="196"/>
      <c r="L881" s="196"/>
      <c r="M881" s="196"/>
      <c r="N881" s="196"/>
      <c r="O881" s="196"/>
      <c r="P881" s="196"/>
      <c r="Q881" s="196"/>
      <c r="R881" s="196"/>
      <c r="S881" s="196"/>
      <c r="T881" s="196"/>
      <c r="U881" s="196"/>
      <c r="V881" s="196"/>
      <c r="W881" s="196"/>
      <c r="X881" s="196"/>
      <c r="Y881" s="196"/>
    </row>
    <row r="882" ht="14.25" customHeight="1">
      <c r="A882" s="196"/>
      <c r="B882" s="196"/>
      <c r="C882" s="196"/>
      <c r="D882" s="196"/>
      <c r="E882" s="196"/>
      <c r="F882" s="196"/>
      <c r="G882" s="196"/>
      <c r="H882" s="196"/>
      <c r="I882" s="196"/>
      <c r="J882" s="196"/>
      <c r="K882" s="196"/>
      <c r="L882" s="196"/>
      <c r="M882" s="196"/>
      <c r="N882" s="196"/>
      <c r="O882" s="196"/>
      <c r="P882" s="196"/>
      <c r="Q882" s="196"/>
      <c r="R882" s="196"/>
      <c r="S882" s="196"/>
      <c r="T882" s="196"/>
      <c r="U882" s="196"/>
      <c r="V882" s="196"/>
      <c r="W882" s="196"/>
      <c r="X882" s="196"/>
      <c r="Y882" s="196"/>
    </row>
    <row r="883" ht="14.25" customHeight="1">
      <c r="A883" s="196"/>
      <c r="B883" s="196"/>
      <c r="C883" s="196"/>
      <c r="D883" s="196"/>
      <c r="E883" s="196"/>
      <c r="F883" s="196"/>
      <c r="G883" s="196"/>
      <c r="H883" s="196"/>
      <c r="I883" s="196"/>
      <c r="J883" s="196"/>
      <c r="K883" s="196"/>
      <c r="L883" s="196"/>
      <c r="M883" s="196"/>
      <c r="N883" s="196"/>
      <c r="O883" s="196"/>
      <c r="P883" s="196"/>
      <c r="Q883" s="196"/>
      <c r="R883" s="196"/>
      <c r="S883" s="196"/>
      <c r="T883" s="196"/>
      <c r="U883" s="196"/>
      <c r="V883" s="196"/>
      <c r="W883" s="196"/>
      <c r="X883" s="196"/>
      <c r="Y883" s="196"/>
    </row>
    <row r="884" ht="14.25" customHeight="1">
      <c r="A884" s="196"/>
      <c r="B884" s="196"/>
      <c r="C884" s="196"/>
      <c r="D884" s="196"/>
      <c r="E884" s="196"/>
      <c r="F884" s="196"/>
      <c r="G884" s="196"/>
      <c r="H884" s="196"/>
      <c r="I884" s="196"/>
      <c r="J884" s="196"/>
      <c r="K884" s="196"/>
      <c r="L884" s="196"/>
      <c r="M884" s="196"/>
      <c r="N884" s="196"/>
      <c r="O884" s="196"/>
      <c r="P884" s="196"/>
      <c r="Q884" s="196"/>
      <c r="R884" s="196"/>
      <c r="S884" s="196"/>
      <c r="T884" s="196"/>
      <c r="U884" s="196"/>
      <c r="V884" s="196"/>
      <c r="W884" s="196"/>
      <c r="X884" s="196"/>
      <c r="Y884" s="196"/>
    </row>
    <row r="885" ht="14.25" customHeight="1">
      <c r="A885" s="196"/>
      <c r="B885" s="196"/>
      <c r="C885" s="196"/>
      <c r="D885" s="196"/>
      <c r="E885" s="196"/>
      <c r="F885" s="196"/>
      <c r="G885" s="196"/>
      <c r="H885" s="196"/>
      <c r="I885" s="196"/>
      <c r="J885" s="196"/>
      <c r="K885" s="196"/>
      <c r="L885" s="196"/>
      <c r="M885" s="196"/>
      <c r="N885" s="196"/>
      <c r="O885" s="196"/>
      <c r="P885" s="196"/>
      <c r="Q885" s="196"/>
      <c r="R885" s="196"/>
      <c r="S885" s="196"/>
      <c r="T885" s="196"/>
      <c r="U885" s="196"/>
      <c r="V885" s="196"/>
      <c r="W885" s="196"/>
      <c r="X885" s="196"/>
      <c r="Y885" s="196"/>
    </row>
    <row r="886" ht="14.25" customHeight="1">
      <c r="A886" s="196"/>
      <c r="B886" s="196"/>
      <c r="C886" s="196"/>
      <c r="D886" s="196"/>
      <c r="E886" s="196"/>
      <c r="F886" s="196"/>
      <c r="G886" s="196"/>
      <c r="H886" s="196"/>
      <c r="I886" s="196"/>
      <c r="J886" s="196"/>
      <c r="K886" s="196"/>
      <c r="L886" s="196"/>
      <c r="M886" s="196"/>
      <c r="N886" s="196"/>
      <c r="O886" s="196"/>
      <c r="P886" s="196"/>
      <c r="Q886" s="196"/>
      <c r="R886" s="196"/>
      <c r="S886" s="196"/>
      <c r="T886" s="196"/>
      <c r="U886" s="196"/>
      <c r="V886" s="196"/>
      <c r="W886" s="196"/>
      <c r="X886" s="196"/>
      <c r="Y886" s="196"/>
    </row>
    <row r="887" ht="14.25" customHeight="1">
      <c r="A887" s="196"/>
      <c r="B887" s="196"/>
      <c r="C887" s="196"/>
      <c r="D887" s="196"/>
      <c r="E887" s="196"/>
      <c r="F887" s="196"/>
      <c r="G887" s="196"/>
      <c r="H887" s="196"/>
      <c r="I887" s="196"/>
      <c r="J887" s="196"/>
      <c r="K887" s="196"/>
      <c r="L887" s="196"/>
      <c r="M887" s="196"/>
      <c r="N887" s="196"/>
      <c r="O887" s="196"/>
      <c r="P887" s="196"/>
      <c r="Q887" s="196"/>
      <c r="R887" s="196"/>
      <c r="S887" s="196"/>
      <c r="T887" s="196"/>
      <c r="U887" s="196"/>
      <c r="V887" s="196"/>
      <c r="W887" s="196"/>
      <c r="X887" s="196"/>
      <c r="Y887" s="196"/>
    </row>
    <row r="888" ht="14.25" customHeight="1">
      <c r="A888" s="196"/>
      <c r="B888" s="196"/>
      <c r="C888" s="196"/>
      <c r="D888" s="196"/>
      <c r="E888" s="196"/>
      <c r="F888" s="196"/>
      <c r="G888" s="196"/>
      <c r="H888" s="196"/>
      <c r="I888" s="196"/>
      <c r="J888" s="196"/>
      <c r="K888" s="196"/>
      <c r="L888" s="196"/>
      <c r="M888" s="196"/>
      <c r="N888" s="196"/>
      <c r="O888" s="196"/>
      <c r="P888" s="196"/>
      <c r="Q888" s="196"/>
      <c r="R888" s="196"/>
      <c r="S888" s="196"/>
      <c r="T888" s="196"/>
      <c r="U888" s="196"/>
      <c r="V888" s="196"/>
      <c r="W888" s="196"/>
      <c r="X888" s="196"/>
      <c r="Y888" s="196"/>
    </row>
    <row r="889" ht="14.25" customHeight="1">
      <c r="A889" s="196"/>
      <c r="B889" s="196"/>
      <c r="C889" s="196"/>
      <c r="D889" s="196"/>
      <c r="E889" s="196"/>
      <c r="F889" s="196"/>
      <c r="G889" s="196"/>
      <c r="H889" s="196"/>
      <c r="I889" s="196"/>
      <c r="J889" s="196"/>
      <c r="K889" s="196"/>
      <c r="L889" s="196"/>
      <c r="M889" s="196"/>
      <c r="N889" s="196"/>
      <c r="O889" s="196"/>
      <c r="P889" s="196"/>
      <c r="Q889" s="196"/>
      <c r="R889" s="196"/>
      <c r="S889" s="196"/>
      <c r="T889" s="196"/>
      <c r="U889" s="196"/>
      <c r="V889" s="196"/>
      <c r="W889" s="196"/>
      <c r="X889" s="196"/>
      <c r="Y889" s="196"/>
    </row>
    <row r="890" ht="14.25" customHeight="1">
      <c r="A890" s="196"/>
      <c r="B890" s="196"/>
      <c r="C890" s="196"/>
      <c r="D890" s="196"/>
      <c r="E890" s="196"/>
      <c r="F890" s="196"/>
      <c r="G890" s="196"/>
      <c r="H890" s="196"/>
      <c r="I890" s="196"/>
      <c r="J890" s="196"/>
      <c r="K890" s="196"/>
      <c r="L890" s="196"/>
      <c r="M890" s="196"/>
      <c r="N890" s="196"/>
      <c r="O890" s="196"/>
      <c r="P890" s="196"/>
      <c r="Q890" s="196"/>
      <c r="R890" s="196"/>
      <c r="S890" s="196"/>
      <c r="T890" s="196"/>
      <c r="U890" s="196"/>
      <c r="V890" s="196"/>
      <c r="W890" s="196"/>
      <c r="X890" s="196"/>
      <c r="Y890" s="196"/>
    </row>
    <row r="891" ht="14.25" customHeight="1">
      <c r="A891" s="196"/>
      <c r="B891" s="196"/>
      <c r="C891" s="196"/>
      <c r="D891" s="196"/>
      <c r="E891" s="196"/>
      <c r="F891" s="196"/>
      <c r="G891" s="196"/>
      <c r="H891" s="196"/>
      <c r="I891" s="196"/>
      <c r="J891" s="196"/>
      <c r="K891" s="196"/>
      <c r="L891" s="196"/>
      <c r="M891" s="196"/>
      <c r="N891" s="196"/>
      <c r="O891" s="196"/>
      <c r="P891" s="196"/>
      <c r="Q891" s="196"/>
      <c r="R891" s="196"/>
      <c r="S891" s="196"/>
      <c r="T891" s="196"/>
      <c r="U891" s="196"/>
      <c r="V891" s="196"/>
      <c r="W891" s="196"/>
      <c r="X891" s="196"/>
      <c r="Y891" s="196"/>
    </row>
    <row r="892" ht="14.25" customHeight="1">
      <c r="A892" s="196"/>
      <c r="B892" s="196"/>
      <c r="C892" s="196"/>
      <c r="D892" s="196"/>
      <c r="E892" s="196"/>
      <c r="F892" s="196"/>
      <c r="G892" s="196"/>
      <c r="H892" s="196"/>
      <c r="I892" s="196"/>
      <c r="J892" s="196"/>
      <c r="K892" s="196"/>
      <c r="L892" s="196"/>
      <c r="M892" s="196"/>
      <c r="N892" s="196"/>
      <c r="O892" s="196"/>
      <c r="P892" s="196"/>
      <c r="Q892" s="196"/>
      <c r="R892" s="196"/>
      <c r="S892" s="196"/>
      <c r="T892" s="196"/>
      <c r="U892" s="196"/>
      <c r="V892" s="196"/>
      <c r="W892" s="196"/>
      <c r="X892" s="196"/>
      <c r="Y892" s="196"/>
    </row>
    <row r="893" ht="14.25" customHeight="1">
      <c r="A893" s="196"/>
      <c r="B893" s="196"/>
      <c r="C893" s="196"/>
      <c r="D893" s="196"/>
      <c r="E893" s="196"/>
      <c r="F893" s="196"/>
      <c r="G893" s="196"/>
      <c r="H893" s="196"/>
      <c r="I893" s="196"/>
      <c r="J893" s="196"/>
      <c r="K893" s="196"/>
      <c r="L893" s="196"/>
      <c r="M893" s="196"/>
      <c r="N893" s="196"/>
      <c r="O893" s="196"/>
      <c r="P893" s="196"/>
      <c r="Q893" s="196"/>
      <c r="R893" s="196"/>
      <c r="S893" s="196"/>
      <c r="T893" s="196"/>
      <c r="U893" s="196"/>
      <c r="V893" s="196"/>
      <c r="W893" s="196"/>
      <c r="X893" s="196"/>
      <c r="Y893" s="196"/>
    </row>
    <row r="894" ht="14.25" customHeight="1">
      <c r="A894" s="196"/>
      <c r="B894" s="196"/>
      <c r="C894" s="196"/>
      <c r="D894" s="196"/>
      <c r="E894" s="196"/>
      <c r="F894" s="196"/>
      <c r="G894" s="196"/>
      <c r="H894" s="196"/>
      <c r="I894" s="196"/>
      <c r="J894" s="196"/>
      <c r="K894" s="196"/>
      <c r="L894" s="196"/>
      <c r="M894" s="196"/>
      <c r="N894" s="196"/>
      <c r="O894" s="196"/>
      <c r="P894" s="196"/>
      <c r="Q894" s="196"/>
      <c r="R894" s="196"/>
      <c r="S894" s="196"/>
      <c r="T894" s="196"/>
      <c r="U894" s="196"/>
      <c r="V894" s="196"/>
      <c r="W894" s="196"/>
      <c r="X894" s="196"/>
      <c r="Y894" s="196"/>
    </row>
    <row r="895" ht="14.25" customHeight="1">
      <c r="A895" s="196"/>
      <c r="B895" s="196"/>
      <c r="C895" s="196"/>
      <c r="D895" s="196"/>
      <c r="E895" s="196"/>
      <c r="F895" s="196"/>
      <c r="G895" s="196"/>
      <c r="H895" s="196"/>
      <c r="I895" s="196"/>
      <c r="J895" s="196"/>
      <c r="K895" s="196"/>
      <c r="L895" s="196"/>
      <c r="M895" s="196"/>
      <c r="N895" s="196"/>
      <c r="O895" s="196"/>
      <c r="P895" s="196"/>
      <c r="Q895" s="196"/>
      <c r="R895" s="196"/>
      <c r="S895" s="196"/>
      <c r="T895" s="196"/>
      <c r="U895" s="196"/>
      <c r="V895" s="196"/>
      <c r="W895" s="196"/>
      <c r="X895" s="196"/>
      <c r="Y895" s="196"/>
    </row>
    <row r="896" ht="14.25" customHeight="1">
      <c r="A896" s="196"/>
      <c r="B896" s="196"/>
      <c r="C896" s="196"/>
      <c r="D896" s="196"/>
      <c r="E896" s="196"/>
      <c r="F896" s="196"/>
      <c r="G896" s="196"/>
      <c r="H896" s="196"/>
      <c r="I896" s="196"/>
      <c r="J896" s="196"/>
      <c r="K896" s="196"/>
      <c r="L896" s="196"/>
      <c r="M896" s="196"/>
      <c r="N896" s="196"/>
      <c r="O896" s="196"/>
      <c r="P896" s="196"/>
      <c r="Q896" s="196"/>
      <c r="R896" s="196"/>
      <c r="S896" s="196"/>
      <c r="T896" s="196"/>
      <c r="U896" s="196"/>
      <c r="V896" s="196"/>
      <c r="W896" s="196"/>
      <c r="X896" s="196"/>
      <c r="Y896" s="196"/>
    </row>
    <row r="897" ht="14.25" customHeight="1">
      <c r="A897" s="196"/>
      <c r="B897" s="196"/>
      <c r="C897" s="196"/>
      <c r="D897" s="196"/>
      <c r="E897" s="196"/>
      <c r="F897" s="196"/>
      <c r="G897" s="196"/>
      <c r="H897" s="196"/>
      <c r="I897" s="196"/>
      <c r="J897" s="196"/>
      <c r="K897" s="196"/>
      <c r="L897" s="196"/>
      <c r="M897" s="196"/>
      <c r="N897" s="196"/>
      <c r="O897" s="196"/>
      <c r="P897" s="196"/>
      <c r="Q897" s="196"/>
      <c r="R897" s="196"/>
      <c r="S897" s="196"/>
      <c r="T897" s="196"/>
      <c r="U897" s="196"/>
      <c r="V897" s="196"/>
      <c r="W897" s="196"/>
      <c r="X897" s="196"/>
      <c r="Y897" s="196"/>
    </row>
    <row r="898" ht="14.25" customHeight="1">
      <c r="A898" s="196"/>
      <c r="B898" s="196"/>
      <c r="C898" s="196"/>
      <c r="D898" s="196"/>
      <c r="E898" s="196"/>
      <c r="F898" s="196"/>
      <c r="G898" s="196"/>
      <c r="H898" s="196"/>
      <c r="I898" s="196"/>
      <c r="J898" s="196"/>
      <c r="K898" s="196"/>
      <c r="L898" s="196"/>
      <c r="M898" s="196"/>
      <c r="N898" s="196"/>
      <c r="O898" s="196"/>
      <c r="P898" s="196"/>
      <c r="Q898" s="196"/>
      <c r="R898" s="196"/>
      <c r="S898" s="196"/>
      <c r="T898" s="196"/>
      <c r="U898" s="196"/>
      <c r="V898" s="196"/>
      <c r="W898" s="196"/>
      <c r="X898" s="196"/>
      <c r="Y898" s="196"/>
    </row>
    <row r="899" ht="14.25" customHeight="1">
      <c r="A899" s="196"/>
      <c r="B899" s="196"/>
      <c r="C899" s="196"/>
      <c r="D899" s="196"/>
      <c r="E899" s="196"/>
      <c r="F899" s="196"/>
      <c r="G899" s="196"/>
      <c r="H899" s="196"/>
      <c r="I899" s="196"/>
      <c r="J899" s="196"/>
      <c r="K899" s="196"/>
      <c r="L899" s="196"/>
      <c r="M899" s="196"/>
      <c r="N899" s="196"/>
      <c r="O899" s="196"/>
      <c r="P899" s="196"/>
      <c r="Q899" s="196"/>
      <c r="R899" s="196"/>
      <c r="S899" s="196"/>
      <c r="T899" s="196"/>
      <c r="U899" s="196"/>
      <c r="V899" s="196"/>
      <c r="W899" s="196"/>
      <c r="X899" s="196"/>
      <c r="Y899" s="196"/>
    </row>
    <row r="900" ht="14.25" customHeight="1">
      <c r="A900" s="196"/>
      <c r="B900" s="196"/>
      <c r="C900" s="196"/>
      <c r="D900" s="196"/>
      <c r="E900" s="196"/>
      <c r="F900" s="196"/>
      <c r="G900" s="196"/>
      <c r="H900" s="196"/>
      <c r="I900" s="196"/>
      <c r="J900" s="196"/>
      <c r="K900" s="196"/>
      <c r="L900" s="196"/>
      <c r="M900" s="196"/>
      <c r="N900" s="196"/>
      <c r="O900" s="196"/>
      <c r="P900" s="196"/>
      <c r="Q900" s="196"/>
      <c r="R900" s="196"/>
      <c r="S900" s="196"/>
      <c r="T900" s="196"/>
      <c r="U900" s="196"/>
      <c r="V900" s="196"/>
      <c r="W900" s="196"/>
      <c r="X900" s="196"/>
      <c r="Y900" s="196"/>
    </row>
    <row r="901" ht="14.25" customHeight="1">
      <c r="A901" s="196"/>
      <c r="B901" s="196"/>
      <c r="C901" s="196"/>
      <c r="D901" s="196"/>
      <c r="E901" s="196"/>
      <c r="F901" s="196"/>
      <c r="G901" s="196"/>
      <c r="H901" s="196"/>
      <c r="I901" s="196"/>
      <c r="J901" s="196"/>
      <c r="K901" s="196"/>
      <c r="L901" s="196"/>
      <c r="M901" s="196"/>
      <c r="N901" s="196"/>
      <c r="O901" s="196"/>
      <c r="P901" s="196"/>
      <c r="Q901" s="196"/>
      <c r="R901" s="196"/>
      <c r="S901" s="196"/>
      <c r="T901" s="196"/>
      <c r="U901" s="196"/>
      <c r="V901" s="196"/>
      <c r="W901" s="196"/>
      <c r="X901" s="196"/>
      <c r="Y901" s="196"/>
    </row>
    <row r="902" ht="14.25" customHeight="1">
      <c r="A902" s="196"/>
      <c r="B902" s="196"/>
      <c r="C902" s="196"/>
      <c r="D902" s="196"/>
      <c r="E902" s="196"/>
      <c r="F902" s="196"/>
      <c r="G902" s="196"/>
      <c r="H902" s="196"/>
      <c r="I902" s="196"/>
      <c r="J902" s="196"/>
      <c r="K902" s="196"/>
      <c r="L902" s="196"/>
      <c r="M902" s="196"/>
      <c r="N902" s="196"/>
      <c r="O902" s="196"/>
      <c r="P902" s="196"/>
      <c r="Q902" s="196"/>
      <c r="R902" s="196"/>
      <c r="S902" s="196"/>
      <c r="T902" s="196"/>
      <c r="U902" s="196"/>
      <c r="V902" s="196"/>
      <c r="W902" s="196"/>
      <c r="X902" s="196"/>
      <c r="Y902" s="196"/>
    </row>
    <row r="903" ht="14.25" customHeight="1">
      <c r="A903" s="196"/>
      <c r="B903" s="196"/>
      <c r="C903" s="196"/>
      <c r="D903" s="196"/>
      <c r="E903" s="196"/>
      <c r="F903" s="196"/>
      <c r="G903" s="196"/>
      <c r="H903" s="196"/>
      <c r="I903" s="196"/>
      <c r="J903" s="196"/>
      <c r="K903" s="196"/>
      <c r="L903" s="196"/>
      <c r="M903" s="196"/>
      <c r="N903" s="196"/>
      <c r="O903" s="196"/>
      <c r="P903" s="196"/>
      <c r="Q903" s="196"/>
      <c r="R903" s="196"/>
      <c r="S903" s="196"/>
      <c r="T903" s="196"/>
      <c r="U903" s="196"/>
      <c r="V903" s="196"/>
      <c r="W903" s="196"/>
      <c r="X903" s="196"/>
      <c r="Y903" s="196"/>
    </row>
    <row r="904" ht="14.25" customHeight="1">
      <c r="A904" s="196"/>
      <c r="B904" s="196"/>
      <c r="C904" s="196"/>
      <c r="D904" s="196"/>
      <c r="E904" s="196"/>
      <c r="F904" s="196"/>
      <c r="G904" s="196"/>
      <c r="H904" s="196"/>
      <c r="I904" s="196"/>
      <c r="J904" s="196"/>
      <c r="K904" s="196"/>
      <c r="L904" s="196"/>
      <c r="M904" s="196"/>
      <c r="N904" s="196"/>
      <c r="O904" s="196"/>
      <c r="P904" s="196"/>
      <c r="Q904" s="196"/>
      <c r="R904" s="196"/>
      <c r="S904" s="196"/>
      <c r="T904" s="196"/>
      <c r="U904" s="196"/>
      <c r="V904" s="196"/>
      <c r="W904" s="196"/>
      <c r="X904" s="196"/>
      <c r="Y904" s="196"/>
    </row>
    <row r="905" ht="14.25" customHeight="1">
      <c r="A905" s="196"/>
      <c r="B905" s="196"/>
      <c r="C905" s="196"/>
      <c r="D905" s="196"/>
      <c r="E905" s="196"/>
      <c r="F905" s="196"/>
      <c r="G905" s="196"/>
      <c r="H905" s="196"/>
      <c r="I905" s="196"/>
      <c r="J905" s="196"/>
      <c r="K905" s="196"/>
      <c r="L905" s="196"/>
      <c r="M905" s="196"/>
      <c r="N905" s="196"/>
      <c r="O905" s="196"/>
      <c r="P905" s="196"/>
      <c r="Q905" s="196"/>
      <c r="R905" s="196"/>
      <c r="S905" s="196"/>
      <c r="T905" s="196"/>
      <c r="U905" s="196"/>
      <c r="V905" s="196"/>
      <c r="W905" s="196"/>
      <c r="X905" s="196"/>
      <c r="Y905" s="196"/>
    </row>
    <row r="906" ht="14.25" customHeight="1">
      <c r="A906" s="196"/>
      <c r="B906" s="196"/>
      <c r="C906" s="196"/>
      <c r="D906" s="196"/>
      <c r="E906" s="196"/>
      <c r="F906" s="196"/>
      <c r="G906" s="196"/>
      <c r="H906" s="196"/>
      <c r="I906" s="196"/>
      <c r="J906" s="196"/>
      <c r="K906" s="196"/>
      <c r="L906" s="196"/>
      <c r="M906" s="196"/>
      <c r="N906" s="196"/>
      <c r="O906" s="196"/>
      <c r="P906" s="196"/>
      <c r="Q906" s="196"/>
      <c r="R906" s="196"/>
      <c r="S906" s="196"/>
      <c r="T906" s="196"/>
      <c r="U906" s="196"/>
      <c r="V906" s="196"/>
      <c r="W906" s="196"/>
      <c r="X906" s="196"/>
      <c r="Y906" s="196"/>
    </row>
    <row r="907" ht="14.25" customHeight="1">
      <c r="A907" s="196"/>
      <c r="B907" s="196"/>
      <c r="C907" s="196"/>
      <c r="D907" s="196"/>
      <c r="E907" s="196"/>
      <c r="F907" s="196"/>
      <c r="G907" s="196"/>
      <c r="H907" s="196"/>
      <c r="I907" s="196"/>
      <c r="J907" s="196"/>
      <c r="K907" s="196"/>
      <c r="L907" s="196"/>
      <c r="M907" s="196"/>
      <c r="N907" s="196"/>
      <c r="O907" s="196"/>
      <c r="P907" s="196"/>
      <c r="Q907" s="196"/>
      <c r="R907" s="196"/>
      <c r="S907" s="196"/>
      <c r="T907" s="196"/>
      <c r="U907" s="196"/>
      <c r="V907" s="196"/>
      <c r="W907" s="196"/>
      <c r="X907" s="196"/>
      <c r="Y907" s="196"/>
    </row>
    <row r="908" ht="14.25" customHeight="1">
      <c r="A908" s="196"/>
      <c r="B908" s="196"/>
      <c r="C908" s="196"/>
      <c r="D908" s="196"/>
      <c r="E908" s="196"/>
      <c r="F908" s="196"/>
      <c r="G908" s="196"/>
      <c r="H908" s="196"/>
      <c r="I908" s="196"/>
      <c r="J908" s="196"/>
      <c r="K908" s="196"/>
      <c r="L908" s="196"/>
      <c r="M908" s="196"/>
      <c r="N908" s="196"/>
      <c r="O908" s="196"/>
      <c r="P908" s="196"/>
      <c r="Q908" s="196"/>
      <c r="R908" s="196"/>
      <c r="S908" s="196"/>
      <c r="T908" s="196"/>
      <c r="U908" s="196"/>
      <c r="V908" s="196"/>
      <c r="W908" s="196"/>
      <c r="X908" s="196"/>
      <c r="Y908" s="196"/>
    </row>
    <row r="909" ht="14.25" customHeight="1">
      <c r="A909" s="196"/>
      <c r="B909" s="196"/>
      <c r="C909" s="196"/>
      <c r="D909" s="196"/>
      <c r="E909" s="196"/>
      <c r="F909" s="196"/>
      <c r="G909" s="196"/>
      <c r="H909" s="196"/>
      <c r="I909" s="196"/>
      <c r="J909" s="196"/>
      <c r="K909" s="196"/>
      <c r="L909" s="196"/>
      <c r="M909" s="196"/>
      <c r="N909" s="196"/>
      <c r="O909" s="196"/>
      <c r="P909" s="196"/>
      <c r="Q909" s="196"/>
      <c r="R909" s="196"/>
      <c r="S909" s="196"/>
      <c r="T909" s="196"/>
      <c r="U909" s="196"/>
      <c r="V909" s="196"/>
      <c r="W909" s="196"/>
      <c r="X909" s="196"/>
      <c r="Y909" s="196"/>
    </row>
    <row r="910" ht="14.25" customHeight="1">
      <c r="A910" s="196"/>
      <c r="B910" s="196"/>
      <c r="C910" s="196"/>
      <c r="D910" s="196"/>
      <c r="E910" s="196"/>
      <c r="F910" s="196"/>
      <c r="G910" s="196"/>
      <c r="H910" s="196"/>
      <c r="I910" s="196"/>
      <c r="J910" s="196"/>
      <c r="K910" s="196"/>
      <c r="L910" s="196"/>
      <c r="M910" s="196"/>
      <c r="N910" s="196"/>
      <c r="O910" s="196"/>
      <c r="P910" s="196"/>
      <c r="Q910" s="196"/>
      <c r="R910" s="196"/>
      <c r="S910" s="196"/>
      <c r="T910" s="196"/>
      <c r="U910" s="196"/>
      <c r="V910" s="196"/>
      <c r="W910" s="196"/>
      <c r="X910" s="196"/>
      <c r="Y910" s="196"/>
    </row>
    <row r="911" ht="14.25" customHeight="1">
      <c r="A911" s="196"/>
      <c r="B911" s="196"/>
      <c r="C911" s="196"/>
      <c r="D911" s="196"/>
      <c r="E911" s="196"/>
      <c r="F911" s="196"/>
      <c r="G911" s="196"/>
      <c r="H911" s="196"/>
      <c r="I911" s="196"/>
      <c r="J911" s="196"/>
      <c r="K911" s="196"/>
      <c r="L911" s="196"/>
      <c r="M911" s="196"/>
      <c r="N911" s="196"/>
      <c r="O911" s="196"/>
      <c r="P911" s="196"/>
      <c r="Q911" s="196"/>
      <c r="R911" s="196"/>
      <c r="S911" s="196"/>
      <c r="T911" s="196"/>
      <c r="U911" s="196"/>
      <c r="V911" s="196"/>
      <c r="W911" s="196"/>
      <c r="X911" s="196"/>
      <c r="Y911" s="196"/>
    </row>
    <row r="912" ht="14.25" customHeight="1">
      <c r="A912" s="196"/>
      <c r="B912" s="196"/>
      <c r="C912" s="196"/>
      <c r="D912" s="196"/>
      <c r="E912" s="196"/>
      <c r="F912" s="196"/>
      <c r="G912" s="196"/>
      <c r="H912" s="196"/>
      <c r="I912" s="196"/>
      <c r="J912" s="196"/>
      <c r="K912" s="196"/>
      <c r="L912" s="196"/>
      <c r="M912" s="196"/>
      <c r="N912" s="196"/>
      <c r="O912" s="196"/>
      <c r="P912" s="196"/>
      <c r="Q912" s="196"/>
      <c r="R912" s="196"/>
      <c r="S912" s="196"/>
      <c r="T912" s="196"/>
      <c r="U912" s="196"/>
      <c r="V912" s="196"/>
      <c r="W912" s="196"/>
      <c r="X912" s="196"/>
      <c r="Y912" s="196"/>
    </row>
    <row r="913" ht="14.25" customHeight="1">
      <c r="A913" s="196"/>
      <c r="B913" s="196"/>
      <c r="C913" s="196"/>
      <c r="D913" s="196"/>
      <c r="E913" s="196"/>
      <c r="F913" s="196"/>
      <c r="G913" s="196"/>
      <c r="H913" s="196"/>
      <c r="I913" s="196"/>
      <c r="J913" s="196"/>
      <c r="K913" s="196"/>
      <c r="L913" s="196"/>
      <c r="M913" s="196"/>
      <c r="N913" s="196"/>
      <c r="O913" s="196"/>
      <c r="P913" s="196"/>
      <c r="Q913" s="196"/>
      <c r="R913" s="196"/>
      <c r="S913" s="196"/>
      <c r="T913" s="196"/>
      <c r="U913" s="196"/>
      <c r="V913" s="196"/>
      <c r="W913" s="196"/>
      <c r="X913" s="196"/>
      <c r="Y913" s="196"/>
    </row>
    <row r="914" ht="14.25" customHeight="1">
      <c r="A914" s="196"/>
      <c r="B914" s="196"/>
      <c r="C914" s="196"/>
      <c r="D914" s="196"/>
      <c r="E914" s="196"/>
      <c r="F914" s="196"/>
      <c r="G914" s="196"/>
      <c r="H914" s="196"/>
      <c r="I914" s="196"/>
      <c r="J914" s="196"/>
      <c r="K914" s="196"/>
      <c r="L914" s="196"/>
      <c r="M914" s="196"/>
      <c r="N914" s="196"/>
      <c r="O914" s="196"/>
      <c r="P914" s="196"/>
      <c r="Q914" s="196"/>
      <c r="R914" s="196"/>
      <c r="S914" s="196"/>
      <c r="T914" s="196"/>
      <c r="U914" s="196"/>
      <c r="V914" s="196"/>
      <c r="W914" s="196"/>
      <c r="X914" s="196"/>
      <c r="Y914" s="196"/>
    </row>
    <row r="915" ht="14.25" customHeight="1">
      <c r="A915" s="196"/>
      <c r="B915" s="196"/>
      <c r="C915" s="196"/>
      <c r="D915" s="196"/>
      <c r="E915" s="196"/>
      <c r="F915" s="196"/>
      <c r="G915" s="196"/>
      <c r="H915" s="196"/>
      <c r="I915" s="196"/>
      <c r="J915" s="196"/>
      <c r="K915" s="196"/>
      <c r="L915" s="196"/>
      <c r="M915" s="196"/>
      <c r="N915" s="196"/>
      <c r="O915" s="196"/>
      <c r="P915" s="196"/>
      <c r="Q915" s="196"/>
      <c r="R915" s="196"/>
      <c r="S915" s="196"/>
      <c r="T915" s="196"/>
      <c r="U915" s="196"/>
      <c r="V915" s="196"/>
      <c r="W915" s="196"/>
      <c r="X915" s="196"/>
      <c r="Y915" s="196"/>
    </row>
    <row r="916" ht="14.25" customHeight="1">
      <c r="A916" s="196"/>
      <c r="B916" s="196"/>
      <c r="C916" s="196"/>
      <c r="D916" s="196"/>
      <c r="E916" s="196"/>
      <c r="F916" s="196"/>
      <c r="G916" s="196"/>
      <c r="H916" s="196"/>
      <c r="I916" s="196"/>
      <c r="J916" s="196"/>
      <c r="K916" s="196"/>
      <c r="L916" s="196"/>
      <c r="M916" s="196"/>
      <c r="N916" s="196"/>
      <c r="O916" s="196"/>
      <c r="P916" s="196"/>
      <c r="Q916" s="196"/>
      <c r="R916" s="196"/>
      <c r="S916" s="196"/>
      <c r="T916" s="196"/>
      <c r="U916" s="196"/>
      <c r="V916" s="196"/>
      <c r="W916" s="196"/>
      <c r="X916" s="196"/>
      <c r="Y916" s="196"/>
    </row>
    <row r="917" ht="14.25" customHeight="1">
      <c r="A917" s="196"/>
      <c r="B917" s="196"/>
      <c r="C917" s="196"/>
      <c r="D917" s="196"/>
      <c r="E917" s="196"/>
      <c r="F917" s="196"/>
      <c r="G917" s="196"/>
      <c r="H917" s="196"/>
      <c r="I917" s="196"/>
      <c r="J917" s="196"/>
      <c r="K917" s="196"/>
      <c r="L917" s="196"/>
      <c r="M917" s="196"/>
      <c r="N917" s="196"/>
      <c r="O917" s="196"/>
      <c r="P917" s="196"/>
      <c r="Q917" s="196"/>
      <c r="R917" s="196"/>
      <c r="S917" s="196"/>
      <c r="T917" s="196"/>
      <c r="U917" s="196"/>
      <c r="V917" s="196"/>
      <c r="W917" s="196"/>
      <c r="X917" s="196"/>
      <c r="Y917" s="196"/>
    </row>
    <row r="918" ht="14.25" customHeight="1">
      <c r="A918" s="196"/>
      <c r="B918" s="196"/>
      <c r="C918" s="196"/>
      <c r="D918" s="196"/>
      <c r="E918" s="196"/>
      <c r="F918" s="196"/>
      <c r="G918" s="196"/>
      <c r="H918" s="196"/>
      <c r="I918" s="196"/>
      <c r="J918" s="196"/>
      <c r="K918" s="196"/>
      <c r="L918" s="196"/>
      <c r="M918" s="196"/>
      <c r="N918" s="196"/>
      <c r="O918" s="196"/>
      <c r="P918" s="196"/>
      <c r="Q918" s="196"/>
      <c r="R918" s="196"/>
      <c r="S918" s="196"/>
      <c r="T918" s="196"/>
      <c r="U918" s="196"/>
      <c r="V918" s="196"/>
      <c r="W918" s="196"/>
      <c r="X918" s="196"/>
      <c r="Y918" s="196"/>
    </row>
    <row r="919" ht="14.25" customHeight="1">
      <c r="A919" s="196"/>
      <c r="B919" s="196"/>
      <c r="C919" s="196"/>
      <c r="D919" s="196"/>
      <c r="E919" s="196"/>
      <c r="F919" s="196"/>
      <c r="G919" s="196"/>
      <c r="H919" s="196"/>
      <c r="I919" s="196"/>
      <c r="J919" s="196"/>
      <c r="K919" s="196"/>
      <c r="L919" s="196"/>
      <c r="M919" s="196"/>
      <c r="N919" s="196"/>
      <c r="O919" s="196"/>
      <c r="P919" s="196"/>
      <c r="Q919" s="196"/>
      <c r="R919" s="196"/>
      <c r="S919" s="196"/>
      <c r="T919" s="196"/>
      <c r="U919" s="196"/>
      <c r="V919" s="196"/>
      <c r="W919" s="196"/>
      <c r="X919" s="196"/>
      <c r="Y919" s="196"/>
    </row>
    <row r="920" ht="14.25" customHeight="1">
      <c r="A920" s="196"/>
      <c r="B920" s="196"/>
      <c r="C920" s="196"/>
      <c r="D920" s="196"/>
      <c r="E920" s="196"/>
      <c r="F920" s="196"/>
      <c r="G920" s="196"/>
      <c r="H920" s="196"/>
      <c r="I920" s="196"/>
      <c r="J920" s="196"/>
      <c r="K920" s="196"/>
      <c r="L920" s="196"/>
      <c r="M920" s="196"/>
      <c r="N920" s="196"/>
      <c r="O920" s="196"/>
      <c r="P920" s="196"/>
      <c r="Q920" s="196"/>
      <c r="R920" s="196"/>
      <c r="S920" s="196"/>
      <c r="T920" s="196"/>
      <c r="U920" s="196"/>
      <c r="V920" s="196"/>
      <c r="W920" s="196"/>
      <c r="X920" s="196"/>
      <c r="Y920" s="196"/>
    </row>
    <row r="921" ht="14.25" customHeight="1">
      <c r="A921" s="196"/>
      <c r="B921" s="196"/>
      <c r="C921" s="196"/>
      <c r="D921" s="196"/>
      <c r="E921" s="196"/>
      <c r="F921" s="196"/>
      <c r="G921" s="196"/>
      <c r="H921" s="196"/>
      <c r="I921" s="196"/>
      <c r="J921" s="196"/>
      <c r="K921" s="196"/>
      <c r="L921" s="196"/>
      <c r="M921" s="196"/>
      <c r="N921" s="196"/>
      <c r="O921" s="196"/>
      <c r="P921" s="196"/>
      <c r="Q921" s="196"/>
      <c r="R921" s="196"/>
      <c r="S921" s="196"/>
      <c r="T921" s="196"/>
      <c r="U921" s="196"/>
      <c r="V921" s="196"/>
      <c r="W921" s="196"/>
      <c r="X921" s="196"/>
      <c r="Y921" s="196"/>
    </row>
    <row r="922" ht="14.25" customHeight="1">
      <c r="A922" s="196"/>
      <c r="B922" s="196"/>
      <c r="C922" s="196"/>
      <c r="D922" s="196"/>
      <c r="E922" s="196"/>
      <c r="F922" s="196"/>
      <c r="G922" s="196"/>
      <c r="H922" s="196"/>
      <c r="I922" s="196"/>
      <c r="J922" s="196"/>
      <c r="K922" s="196"/>
      <c r="L922" s="196"/>
      <c r="M922" s="196"/>
      <c r="N922" s="196"/>
      <c r="O922" s="196"/>
      <c r="P922" s="196"/>
      <c r="Q922" s="196"/>
      <c r="R922" s="196"/>
      <c r="S922" s="196"/>
      <c r="T922" s="196"/>
      <c r="U922" s="196"/>
      <c r="V922" s="196"/>
      <c r="W922" s="196"/>
      <c r="X922" s="196"/>
      <c r="Y922" s="196"/>
    </row>
    <row r="923" ht="14.25" customHeight="1">
      <c r="A923" s="196"/>
      <c r="B923" s="196"/>
      <c r="C923" s="196"/>
      <c r="D923" s="196"/>
      <c r="E923" s="196"/>
      <c r="F923" s="196"/>
      <c r="G923" s="196"/>
      <c r="H923" s="196"/>
      <c r="I923" s="196"/>
      <c r="J923" s="196"/>
      <c r="K923" s="196"/>
      <c r="L923" s="196"/>
      <c r="M923" s="196"/>
      <c r="N923" s="196"/>
      <c r="O923" s="196"/>
      <c r="P923" s="196"/>
      <c r="Q923" s="196"/>
      <c r="R923" s="196"/>
      <c r="S923" s="196"/>
      <c r="T923" s="196"/>
      <c r="U923" s="196"/>
      <c r="V923" s="196"/>
      <c r="W923" s="196"/>
      <c r="X923" s="196"/>
      <c r="Y923" s="196"/>
    </row>
    <row r="924" ht="14.25" customHeight="1">
      <c r="A924" s="196"/>
      <c r="B924" s="196"/>
      <c r="C924" s="196"/>
      <c r="D924" s="196"/>
      <c r="E924" s="196"/>
      <c r="F924" s="196"/>
      <c r="G924" s="196"/>
      <c r="H924" s="196"/>
      <c r="I924" s="196"/>
      <c r="J924" s="196"/>
      <c r="K924" s="196"/>
      <c r="L924" s="196"/>
      <c r="M924" s="196"/>
      <c r="N924" s="196"/>
      <c r="O924" s="196"/>
      <c r="P924" s="196"/>
      <c r="Q924" s="196"/>
      <c r="R924" s="196"/>
      <c r="S924" s="196"/>
      <c r="T924" s="196"/>
      <c r="U924" s="196"/>
      <c r="V924" s="196"/>
      <c r="W924" s="196"/>
      <c r="X924" s="196"/>
      <c r="Y924" s="196"/>
    </row>
    <row r="925" ht="14.25" customHeight="1">
      <c r="A925" s="196"/>
      <c r="B925" s="196"/>
      <c r="C925" s="196"/>
      <c r="D925" s="196"/>
      <c r="E925" s="196"/>
      <c r="F925" s="196"/>
      <c r="G925" s="196"/>
      <c r="H925" s="196"/>
      <c r="I925" s="196"/>
      <c r="J925" s="196"/>
      <c r="K925" s="196"/>
      <c r="L925" s="196"/>
      <c r="M925" s="196"/>
      <c r="N925" s="196"/>
      <c r="O925" s="196"/>
      <c r="P925" s="196"/>
      <c r="Q925" s="196"/>
      <c r="R925" s="196"/>
      <c r="S925" s="196"/>
      <c r="T925" s="196"/>
      <c r="U925" s="196"/>
      <c r="V925" s="196"/>
      <c r="W925" s="196"/>
      <c r="X925" s="196"/>
      <c r="Y925" s="196"/>
    </row>
    <row r="926" ht="14.25" customHeight="1">
      <c r="A926" s="196"/>
      <c r="B926" s="196"/>
      <c r="C926" s="196"/>
      <c r="D926" s="196"/>
      <c r="E926" s="196"/>
      <c r="F926" s="196"/>
      <c r="G926" s="196"/>
      <c r="H926" s="196"/>
      <c r="I926" s="196"/>
      <c r="J926" s="196"/>
      <c r="K926" s="196"/>
      <c r="L926" s="196"/>
      <c r="M926" s="196"/>
      <c r="N926" s="196"/>
      <c r="O926" s="196"/>
      <c r="P926" s="196"/>
      <c r="Q926" s="196"/>
      <c r="R926" s="196"/>
      <c r="S926" s="196"/>
      <c r="T926" s="196"/>
      <c r="U926" s="196"/>
      <c r="V926" s="196"/>
      <c r="W926" s="196"/>
      <c r="X926" s="196"/>
      <c r="Y926" s="196"/>
    </row>
    <row r="927" ht="14.25" customHeight="1">
      <c r="A927" s="196"/>
      <c r="B927" s="196"/>
      <c r="C927" s="196"/>
      <c r="D927" s="196"/>
      <c r="E927" s="196"/>
      <c r="F927" s="196"/>
      <c r="G927" s="196"/>
      <c r="H927" s="196"/>
      <c r="I927" s="196"/>
      <c r="J927" s="196"/>
      <c r="K927" s="196"/>
      <c r="L927" s="196"/>
      <c r="M927" s="196"/>
      <c r="N927" s="196"/>
      <c r="O927" s="196"/>
      <c r="P927" s="196"/>
      <c r="Q927" s="196"/>
      <c r="R927" s="196"/>
      <c r="S927" s="196"/>
      <c r="T927" s="196"/>
      <c r="U927" s="196"/>
      <c r="V927" s="196"/>
      <c r="W927" s="196"/>
      <c r="X927" s="196"/>
      <c r="Y927" s="196"/>
    </row>
    <row r="928" ht="14.25" customHeight="1">
      <c r="A928" s="196"/>
      <c r="B928" s="196"/>
      <c r="C928" s="196"/>
      <c r="D928" s="196"/>
      <c r="E928" s="196"/>
      <c r="F928" s="196"/>
      <c r="G928" s="196"/>
      <c r="H928" s="196"/>
      <c r="I928" s="196"/>
      <c r="J928" s="196"/>
      <c r="K928" s="196"/>
      <c r="L928" s="196"/>
      <c r="M928" s="196"/>
      <c r="N928" s="196"/>
      <c r="O928" s="196"/>
      <c r="P928" s="196"/>
      <c r="Q928" s="196"/>
      <c r="R928" s="196"/>
      <c r="S928" s="196"/>
      <c r="T928" s="196"/>
      <c r="U928" s="196"/>
      <c r="V928" s="196"/>
      <c r="W928" s="196"/>
      <c r="X928" s="196"/>
      <c r="Y928" s="196"/>
    </row>
    <row r="929" ht="14.25" customHeight="1">
      <c r="A929" s="196"/>
      <c r="B929" s="196"/>
      <c r="C929" s="196"/>
      <c r="D929" s="196"/>
      <c r="E929" s="196"/>
      <c r="F929" s="196"/>
      <c r="G929" s="196"/>
      <c r="H929" s="196"/>
      <c r="I929" s="196"/>
      <c r="J929" s="196"/>
      <c r="K929" s="196"/>
      <c r="L929" s="196"/>
      <c r="M929" s="196"/>
      <c r="N929" s="196"/>
      <c r="O929" s="196"/>
      <c r="P929" s="196"/>
      <c r="Q929" s="196"/>
      <c r="R929" s="196"/>
      <c r="S929" s="196"/>
      <c r="T929" s="196"/>
      <c r="U929" s="196"/>
      <c r="V929" s="196"/>
      <c r="W929" s="196"/>
      <c r="X929" s="196"/>
      <c r="Y929" s="196"/>
    </row>
    <row r="930" ht="14.25" customHeight="1">
      <c r="A930" s="196"/>
      <c r="B930" s="196"/>
      <c r="C930" s="196"/>
      <c r="D930" s="196"/>
      <c r="E930" s="196"/>
      <c r="F930" s="196"/>
      <c r="G930" s="196"/>
      <c r="H930" s="196"/>
      <c r="I930" s="196"/>
      <c r="J930" s="196"/>
      <c r="K930" s="196"/>
      <c r="L930" s="196"/>
      <c r="M930" s="196"/>
      <c r="N930" s="196"/>
      <c r="O930" s="196"/>
      <c r="P930" s="196"/>
      <c r="Q930" s="196"/>
      <c r="R930" s="196"/>
      <c r="S930" s="196"/>
      <c r="T930" s="196"/>
      <c r="U930" s="196"/>
      <c r="V930" s="196"/>
      <c r="W930" s="196"/>
      <c r="X930" s="196"/>
      <c r="Y930" s="196"/>
    </row>
    <row r="931" ht="14.25" customHeight="1">
      <c r="A931" s="196"/>
      <c r="B931" s="196"/>
      <c r="C931" s="196"/>
      <c r="D931" s="196"/>
      <c r="E931" s="196"/>
      <c r="F931" s="196"/>
      <c r="G931" s="196"/>
      <c r="H931" s="196"/>
      <c r="I931" s="196"/>
      <c r="J931" s="196"/>
      <c r="K931" s="196"/>
      <c r="L931" s="196"/>
      <c r="M931" s="196"/>
      <c r="N931" s="196"/>
      <c r="O931" s="196"/>
      <c r="P931" s="196"/>
      <c r="Q931" s="196"/>
      <c r="R931" s="196"/>
      <c r="S931" s="196"/>
      <c r="T931" s="196"/>
      <c r="U931" s="196"/>
      <c r="V931" s="196"/>
      <c r="W931" s="196"/>
      <c r="X931" s="196"/>
      <c r="Y931" s="196"/>
    </row>
    <row r="932" ht="14.25" customHeight="1">
      <c r="A932" s="196"/>
      <c r="B932" s="196"/>
      <c r="C932" s="196"/>
      <c r="D932" s="196"/>
      <c r="E932" s="196"/>
      <c r="F932" s="196"/>
      <c r="G932" s="196"/>
      <c r="H932" s="196"/>
      <c r="I932" s="196"/>
      <c r="J932" s="196"/>
      <c r="K932" s="196"/>
      <c r="L932" s="196"/>
      <c r="M932" s="196"/>
      <c r="N932" s="196"/>
      <c r="O932" s="196"/>
      <c r="P932" s="196"/>
      <c r="Q932" s="196"/>
      <c r="R932" s="196"/>
      <c r="S932" s="196"/>
      <c r="T932" s="196"/>
      <c r="U932" s="196"/>
      <c r="V932" s="196"/>
      <c r="W932" s="196"/>
      <c r="X932" s="196"/>
      <c r="Y932" s="196"/>
    </row>
    <row r="933" ht="14.25" customHeight="1">
      <c r="A933" s="196"/>
      <c r="B933" s="196"/>
      <c r="C933" s="196"/>
      <c r="D933" s="196"/>
      <c r="E933" s="196"/>
      <c r="F933" s="196"/>
      <c r="G933" s="196"/>
      <c r="H933" s="196"/>
      <c r="I933" s="196"/>
      <c r="J933" s="196"/>
      <c r="K933" s="196"/>
      <c r="L933" s="196"/>
      <c r="M933" s="196"/>
      <c r="N933" s="196"/>
      <c r="O933" s="196"/>
      <c r="P933" s="196"/>
      <c r="Q933" s="196"/>
      <c r="R933" s="196"/>
      <c r="S933" s="196"/>
      <c r="T933" s="196"/>
      <c r="U933" s="196"/>
      <c r="V933" s="196"/>
      <c r="W933" s="196"/>
      <c r="X933" s="196"/>
      <c r="Y933" s="196"/>
    </row>
    <row r="934" ht="14.25" customHeight="1">
      <c r="A934" s="196"/>
      <c r="B934" s="196"/>
      <c r="C934" s="196"/>
      <c r="D934" s="196"/>
      <c r="E934" s="196"/>
      <c r="F934" s="196"/>
      <c r="G934" s="196"/>
      <c r="H934" s="196"/>
      <c r="I934" s="196"/>
      <c r="J934" s="196"/>
      <c r="K934" s="196"/>
      <c r="L934" s="196"/>
      <c r="M934" s="196"/>
      <c r="N934" s="196"/>
      <c r="O934" s="196"/>
      <c r="P934" s="196"/>
      <c r="Q934" s="196"/>
      <c r="R934" s="196"/>
      <c r="S934" s="196"/>
      <c r="T934" s="196"/>
      <c r="U934" s="196"/>
      <c r="V934" s="196"/>
      <c r="W934" s="196"/>
      <c r="X934" s="196"/>
      <c r="Y934" s="196"/>
    </row>
    <row r="935" ht="14.25" customHeight="1">
      <c r="A935" s="196"/>
      <c r="B935" s="196"/>
      <c r="C935" s="196"/>
      <c r="D935" s="196"/>
      <c r="E935" s="196"/>
      <c r="F935" s="196"/>
      <c r="G935" s="196"/>
      <c r="H935" s="196"/>
      <c r="I935" s="196"/>
      <c r="J935" s="196"/>
      <c r="K935" s="196"/>
      <c r="L935" s="196"/>
      <c r="M935" s="196"/>
      <c r="N935" s="196"/>
      <c r="O935" s="196"/>
      <c r="P935" s="196"/>
      <c r="Q935" s="196"/>
      <c r="R935" s="196"/>
      <c r="S935" s="196"/>
      <c r="T935" s="196"/>
      <c r="U935" s="196"/>
      <c r="V935" s="196"/>
      <c r="W935" s="196"/>
      <c r="X935" s="196"/>
      <c r="Y935" s="196"/>
    </row>
    <row r="936" ht="14.25" customHeight="1">
      <c r="A936" s="196"/>
      <c r="B936" s="196"/>
      <c r="C936" s="196"/>
      <c r="D936" s="196"/>
      <c r="E936" s="196"/>
      <c r="F936" s="196"/>
      <c r="G936" s="196"/>
      <c r="H936" s="196"/>
      <c r="I936" s="196"/>
      <c r="J936" s="196"/>
      <c r="K936" s="196"/>
      <c r="L936" s="196"/>
      <c r="M936" s="196"/>
      <c r="N936" s="196"/>
      <c r="O936" s="196"/>
      <c r="P936" s="196"/>
      <c r="Q936" s="196"/>
      <c r="R936" s="196"/>
      <c r="S936" s="196"/>
      <c r="T936" s="196"/>
      <c r="U936" s="196"/>
      <c r="V936" s="196"/>
      <c r="W936" s="196"/>
      <c r="X936" s="196"/>
      <c r="Y936" s="196"/>
    </row>
    <row r="937" ht="14.25" customHeight="1">
      <c r="A937" s="196"/>
      <c r="B937" s="196"/>
      <c r="C937" s="196"/>
      <c r="D937" s="196"/>
      <c r="E937" s="196"/>
      <c r="F937" s="196"/>
      <c r="G937" s="196"/>
      <c r="H937" s="196"/>
      <c r="I937" s="196"/>
      <c r="J937" s="196"/>
      <c r="K937" s="196"/>
      <c r="L937" s="196"/>
      <c r="M937" s="196"/>
      <c r="N937" s="196"/>
      <c r="O937" s="196"/>
      <c r="P937" s="196"/>
      <c r="Q937" s="196"/>
      <c r="R937" s="196"/>
      <c r="S937" s="196"/>
      <c r="T937" s="196"/>
      <c r="U937" s="196"/>
      <c r="V937" s="196"/>
      <c r="W937" s="196"/>
      <c r="X937" s="196"/>
      <c r="Y937" s="196"/>
    </row>
    <row r="938" ht="14.25" customHeight="1">
      <c r="A938" s="196"/>
      <c r="B938" s="196"/>
      <c r="C938" s="196"/>
      <c r="D938" s="196"/>
      <c r="E938" s="196"/>
      <c r="F938" s="196"/>
      <c r="G938" s="196"/>
      <c r="H938" s="196"/>
      <c r="I938" s="196"/>
      <c r="J938" s="196"/>
      <c r="K938" s="196"/>
      <c r="L938" s="196"/>
      <c r="M938" s="196"/>
      <c r="N938" s="196"/>
      <c r="O938" s="196"/>
      <c r="P938" s="196"/>
      <c r="Q938" s="196"/>
      <c r="R938" s="196"/>
      <c r="S938" s="196"/>
      <c r="T938" s="196"/>
      <c r="U938" s="196"/>
      <c r="V938" s="196"/>
      <c r="W938" s="196"/>
      <c r="X938" s="196"/>
      <c r="Y938" s="196"/>
    </row>
    <row r="939" ht="14.25" customHeight="1">
      <c r="A939" s="196"/>
      <c r="B939" s="196"/>
      <c r="C939" s="196"/>
      <c r="D939" s="196"/>
      <c r="E939" s="196"/>
      <c r="F939" s="196"/>
      <c r="G939" s="196"/>
      <c r="H939" s="196"/>
      <c r="I939" s="196"/>
      <c r="J939" s="196"/>
      <c r="K939" s="196"/>
      <c r="L939" s="196"/>
      <c r="M939" s="196"/>
      <c r="N939" s="196"/>
      <c r="O939" s="196"/>
      <c r="P939" s="196"/>
      <c r="Q939" s="196"/>
      <c r="R939" s="196"/>
      <c r="S939" s="196"/>
      <c r="T939" s="196"/>
      <c r="U939" s="196"/>
      <c r="V939" s="196"/>
      <c r="W939" s="196"/>
      <c r="X939" s="196"/>
      <c r="Y939" s="196"/>
    </row>
    <row r="940" ht="14.25" customHeight="1">
      <c r="A940" s="196"/>
      <c r="B940" s="196"/>
      <c r="C940" s="196"/>
      <c r="D940" s="196"/>
      <c r="E940" s="196"/>
      <c r="F940" s="196"/>
      <c r="G940" s="196"/>
      <c r="H940" s="196"/>
      <c r="I940" s="196"/>
      <c r="J940" s="196"/>
      <c r="K940" s="196"/>
      <c r="L940" s="196"/>
      <c r="M940" s="196"/>
      <c r="N940" s="196"/>
      <c r="O940" s="196"/>
      <c r="P940" s="196"/>
      <c r="Q940" s="196"/>
      <c r="R940" s="196"/>
      <c r="S940" s="196"/>
      <c r="T940" s="196"/>
      <c r="U940" s="196"/>
      <c r="V940" s="196"/>
      <c r="W940" s="196"/>
      <c r="X940" s="196"/>
      <c r="Y940" s="196"/>
    </row>
    <row r="941" ht="14.25" customHeight="1">
      <c r="A941" s="196"/>
      <c r="B941" s="196"/>
      <c r="C941" s="196"/>
      <c r="D941" s="196"/>
      <c r="E941" s="196"/>
      <c r="F941" s="196"/>
      <c r="G941" s="196"/>
      <c r="H941" s="196"/>
      <c r="I941" s="196"/>
      <c r="J941" s="196"/>
      <c r="K941" s="196"/>
      <c r="L941" s="196"/>
      <c r="M941" s="196"/>
      <c r="N941" s="196"/>
      <c r="O941" s="196"/>
      <c r="P941" s="196"/>
      <c r="Q941" s="196"/>
      <c r="R941" s="196"/>
      <c r="S941" s="196"/>
      <c r="T941" s="196"/>
      <c r="U941" s="196"/>
      <c r="V941" s="196"/>
      <c r="W941" s="196"/>
      <c r="X941" s="196"/>
      <c r="Y941" s="196"/>
    </row>
    <row r="942" ht="14.25" customHeight="1">
      <c r="A942" s="196"/>
      <c r="B942" s="196"/>
      <c r="C942" s="196"/>
      <c r="D942" s="196"/>
      <c r="E942" s="196"/>
      <c r="F942" s="196"/>
      <c r="G942" s="196"/>
      <c r="H942" s="196"/>
      <c r="I942" s="196"/>
      <c r="J942" s="196"/>
      <c r="K942" s="196"/>
      <c r="L942" s="196"/>
      <c r="M942" s="196"/>
      <c r="N942" s="196"/>
      <c r="O942" s="196"/>
      <c r="P942" s="196"/>
      <c r="Q942" s="196"/>
      <c r="R942" s="196"/>
      <c r="S942" s="196"/>
      <c r="T942" s="196"/>
      <c r="U942" s="196"/>
      <c r="V942" s="196"/>
      <c r="W942" s="196"/>
      <c r="X942" s="196"/>
      <c r="Y942" s="196"/>
    </row>
    <row r="943" ht="14.25" customHeight="1">
      <c r="A943" s="196"/>
      <c r="B943" s="196"/>
      <c r="C943" s="196"/>
      <c r="D943" s="196"/>
      <c r="E943" s="196"/>
      <c r="F943" s="196"/>
      <c r="G943" s="196"/>
      <c r="H943" s="196"/>
      <c r="I943" s="196"/>
      <c r="J943" s="196"/>
      <c r="K943" s="196"/>
      <c r="L943" s="196"/>
      <c r="M943" s="196"/>
      <c r="N943" s="196"/>
      <c r="O943" s="196"/>
      <c r="P943" s="196"/>
      <c r="Q943" s="196"/>
      <c r="R943" s="196"/>
      <c r="S943" s="196"/>
      <c r="T943" s="196"/>
      <c r="U943" s="196"/>
      <c r="V943" s="196"/>
      <c r="W943" s="196"/>
      <c r="X943" s="196"/>
      <c r="Y943" s="196"/>
    </row>
    <row r="944" ht="14.25" customHeight="1">
      <c r="A944" s="196"/>
      <c r="B944" s="196"/>
      <c r="C944" s="196"/>
      <c r="D944" s="196"/>
      <c r="E944" s="196"/>
      <c r="F944" s="196"/>
      <c r="G944" s="196"/>
      <c r="H944" s="196"/>
      <c r="I944" s="196"/>
      <c r="J944" s="196"/>
      <c r="K944" s="196"/>
      <c r="L944" s="196"/>
      <c r="M944" s="196"/>
      <c r="N944" s="196"/>
      <c r="O944" s="196"/>
      <c r="P944" s="196"/>
      <c r="Q944" s="196"/>
      <c r="R944" s="196"/>
      <c r="S944" s="196"/>
      <c r="T944" s="196"/>
      <c r="U944" s="196"/>
      <c r="V944" s="196"/>
      <c r="W944" s="196"/>
      <c r="X944" s="196"/>
      <c r="Y944" s="196"/>
    </row>
    <row r="945" ht="14.25" customHeight="1">
      <c r="A945" s="196"/>
      <c r="B945" s="196"/>
      <c r="C945" s="196"/>
      <c r="D945" s="196"/>
      <c r="E945" s="196"/>
      <c r="F945" s="196"/>
      <c r="G945" s="196"/>
      <c r="H945" s="196"/>
      <c r="I945" s="196"/>
      <c r="J945" s="196"/>
      <c r="K945" s="196"/>
      <c r="L945" s="196"/>
      <c r="M945" s="196"/>
      <c r="N945" s="196"/>
      <c r="O945" s="196"/>
      <c r="P945" s="196"/>
      <c r="Q945" s="196"/>
      <c r="R945" s="196"/>
      <c r="S945" s="196"/>
      <c r="T945" s="196"/>
      <c r="U945" s="196"/>
      <c r="V945" s="196"/>
      <c r="W945" s="196"/>
      <c r="X945" s="196"/>
      <c r="Y945" s="196"/>
    </row>
    <row r="946" ht="14.25" customHeight="1">
      <c r="A946" s="196"/>
      <c r="B946" s="196"/>
      <c r="C946" s="196"/>
      <c r="D946" s="196"/>
      <c r="E946" s="196"/>
      <c r="F946" s="196"/>
      <c r="G946" s="196"/>
      <c r="H946" s="196"/>
      <c r="I946" s="196"/>
      <c r="J946" s="196"/>
      <c r="K946" s="196"/>
      <c r="L946" s="196"/>
      <c r="M946" s="196"/>
      <c r="N946" s="196"/>
      <c r="O946" s="196"/>
      <c r="P946" s="196"/>
      <c r="Q946" s="196"/>
      <c r="R946" s="196"/>
      <c r="S946" s="196"/>
      <c r="T946" s="196"/>
      <c r="U946" s="196"/>
      <c r="V946" s="196"/>
      <c r="W946" s="196"/>
      <c r="X946" s="196"/>
      <c r="Y946" s="196"/>
    </row>
    <row r="947" ht="14.25" customHeight="1">
      <c r="A947" s="196"/>
      <c r="B947" s="196"/>
      <c r="C947" s="196"/>
      <c r="D947" s="196"/>
      <c r="E947" s="196"/>
      <c r="F947" s="196"/>
      <c r="G947" s="196"/>
      <c r="H947" s="196"/>
      <c r="I947" s="196"/>
      <c r="J947" s="196"/>
      <c r="K947" s="196"/>
      <c r="L947" s="196"/>
      <c r="M947" s="196"/>
      <c r="N947" s="196"/>
      <c r="O947" s="196"/>
      <c r="P947" s="196"/>
      <c r="Q947" s="196"/>
      <c r="R947" s="196"/>
      <c r="S947" s="196"/>
      <c r="T947" s="196"/>
      <c r="U947" s="196"/>
      <c r="V947" s="196"/>
      <c r="W947" s="196"/>
      <c r="X947" s="196"/>
      <c r="Y947" s="196"/>
    </row>
    <row r="948" ht="14.25" customHeight="1">
      <c r="A948" s="196"/>
      <c r="B948" s="196"/>
      <c r="C948" s="196"/>
      <c r="D948" s="196"/>
      <c r="E948" s="196"/>
      <c r="F948" s="196"/>
      <c r="G948" s="196"/>
      <c r="H948" s="196"/>
      <c r="I948" s="196"/>
      <c r="J948" s="196"/>
      <c r="K948" s="196"/>
      <c r="L948" s="196"/>
      <c r="M948" s="196"/>
      <c r="N948" s="196"/>
      <c r="O948" s="196"/>
      <c r="P948" s="196"/>
      <c r="Q948" s="196"/>
      <c r="R948" s="196"/>
      <c r="S948" s="196"/>
      <c r="T948" s="196"/>
      <c r="U948" s="196"/>
      <c r="V948" s="196"/>
      <c r="W948" s="196"/>
      <c r="X948" s="196"/>
      <c r="Y948" s="196"/>
    </row>
    <row r="949" ht="14.25" customHeight="1">
      <c r="A949" s="196"/>
      <c r="B949" s="196"/>
      <c r="C949" s="196"/>
      <c r="D949" s="196"/>
      <c r="E949" s="196"/>
      <c r="F949" s="196"/>
      <c r="G949" s="196"/>
      <c r="H949" s="196"/>
      <c r="I949" s="196"/>
      <c r="J949" s="196"/>
      <c r="K949" s="196"/>
      <c r="L949" s="196"/>
      <c r="M949" s="196"/>
      <c r="N949" s="196"/>
      <c r="O949" s="196"/>
      <c r="P949" s="196"/>
      <c r="Q949" s="196"/>
      <c r="R949" s="196"/>
      <c r="S949" s="196"/>
      <c r="T949" s="196"/>
      <c r="U949" s="196"/>
      <c r="V949" s="196"/>
      <c r="W949" s="196"/>
      <c r="X949" s="196"/>
      <c r="Y949" s="196"/>
    </row>
    <row r="950" ht="14.25" customHeight="1">
      <c r="A950" s="196"/>
      <c r="B950" s="196"/>
      <c r="C950" s="196"/>
      <c r="D950" s="196"/>
      <c r="E950" s="196"/>
      <c r="F950" s="196"/>
      <c r="G950" s="196"/>
      <c r="H950" s="196"/>
      <c r="I950" s="196"/>
      <c r="J950" s="196"/>
      <c r="K950" s="196"/>
      <c r="L950" s="196"/>
      <c r="M950" s="196"/>
      <c r="N950" s="196"/>
      <c r="O950" s="196"/>
      <c r="P950" s="196"/>
      <c r="Q950" s="196"/>
      <c r="R950" s="196"/>
      <c r="S950" s="196"/>
      <c r="T950" s="196"/>
      <c r="U950" s="196"/>
      <c r="V950" s="196"/>
      <c r="W950" s="196"/>
      <c r="X950" s="196"/>
      <c r="Y950" s="196"/>
    </row>
    <row r="951" ht="14.25" customHeight="1">
      <c r="A951" s="196"/>
      <c r="B951" s="196"/>
      <c r="C951" s="196"/>
      <c r="D951" s="196"/>
      <c r="E951" s="196"/>
      <c r="F951" s="196"/>
      <c r="G951" s="196"/>
      <c r="H951" s="196"/>
      <c r="I951" s="196"/>
      <c r="J951" s="196"/>
      <c r="K951" s="196"/>
      <c r="L951" s="196"/>
      <c r="M951" s="196"/>
      <c r="N951" s="196"/>
      <c r="O951" s="196"/>
      <c r="P951" s="196"/>
      <c r="Q951" s="196"/>
      <c r="R951" s="196"/>
      <c r="S951" s="196"/>
      <c r="T951" s="196"/>
      <c r="U951" s="196"/>
      <c r="V951" s="196"/>
      <c r="W951" s="196"/>
      <c r="X951" s="196"/>
      <c r="Y951" s="196"/>
    </row>
    <row r="952" ht="14.25" customHeight="1">
      <c r="A952" s="196"/>
      <c r="B952" s="196"/>
      <c r="C952" s="196"/>
      <c r="D952" s="196"/>
      <c r="E952" s="196"/>
      <c r="F952" s="196"/>
      <c r="G952" s="196"/>
      <c r="H952" s="196"/>
      <c r="I952" s="196"/>
      <c r="J952" s="196"/>
      <c r="K952" s="196"/>
      <c r="L952" s="196"/>
      <c r="M952" s="196"/>
      <c r="N952" s="196"/>
      <c r="O952" s="196"/>
      <c r="P952" s="196"/>
      <c r="Q952" s="196"/>
      <c r="R952" s="196"/>
      <c r="S952" s="196"/>
      <c r="T952" s="196"/>
      <c r="U952" s="196"/>
      <c r="V952" s="196"/>
      <c r="W952" s="196"/>
      <c r="X952" s="196"/>
      <c r="Y952" s="196"/>
    </row>
    <row r="953" ht="14.25" customHeight="1">
      <c r="A953" s="196"/>
      <c r="B953" s="196"/>
      <c r="C953" s="196"/>
      <c r="D953" s="196"/>
      <c r="E953" s="196"/>
      <c r="F953" s="196"/>
      <c r="G953" s="196"/>
      <c r="H953" s="196"/>
      <c r="I953" s="196"/>
      <c r="J953" s="196"/>
      <c r="K953" s="196"/>
      <c r="L953" s="196"/>
      <c r="M953" s="196"/>
      <c r="N953" s="196"/>
      <c r="O953" s="196"/>
      <c r="P953" s="196"/>
      <c r="Q953" s="196"/>
      <c r="R953" s="196"/>
      <c r="S953" s="196"/>
      <c r="T953" s="196"/>
      <c r="U953" s="196"/>
      <c r="V953" s="196"/>
      <c r="W953" s="196"/>
      <c r="X953" s="196"/>
      <c r="Y953" s="196"/>
    </row>
    <row r="954" ht="14.25" customHeight="1">
      <c r="A954" s="196"/>
      <c r="B954" s="196"/>
      <c r="C954" s="196"/>
      <c r="D954" s="196"/>
      <c r="E954" s="196"/>
      <c r="F954" s="196"/>
      <c r="G954" s="196"/>
      <c r="H954" s="196"/>
      <c r="I954" s="196"/>
      <c r="J954" s="196"/>
      <c r="K954" s="196"/>
      <c r="L954" s="196"/>
      <c r="M954" s="196"/>
      <c r="N954" s="196"/>
      <c r="O954" s="196"/>
      <c r="P954" s="196"/>
      <c r="Q954" s="196"/>
      <c r="R954" s="196"/>
      <c r="S954" s="196"/>
      <c r="T954" s="196"/>
      <c r="U954" s="196"/>
      <c r="V954" s="196"/>
      <c r="W954" s="196"/>
      <c r="X954" s="196"/>
      <c r="Y954" s="196"/>
    </row>
    <row r="955" ht="14.25" customHeight="1">
      <c r="A955" s="196"/>
      <c r="B955" s="196"/>
      <c r="C955" s="196"/>
      <c r="D955" s="196"/>
      <c r="E955" s="196"/>
      <c r="F955" s="196"/>
      <c r="G955" s="196"/>
      <c r="H955" s="196"/>
      <c r="I955" s="196"/>
      <c r="J955" s="196"/>
      <c r="K955" s="196"/>
      <c r="L955" s="196"/>
      <c r="M955" s="196"/>
      <c r="N955" s="196"/>
      <c r="O955" s="196"/>
      <c r="P955" s="196"/>
      <c r="Q955" s="196"/>
      <c r="R955" s="196"/>
      <c r="S955" s="196"/>
      <c r="T955" s="196"/>
      <c r="U955" s="196"/>
      <c r="V955" s="196"/>
      <c r="W955" s="196"/>
      <c r="X955" s="196"/>
      <c r="Y955" s="196"/>
    </row>
    <row r="956" ht="14.25" customHeight="1">
      <c r="A956" s="196"/>
      <c r="B956" s="196"/>
      <c r="C956" s="196"/>
      <c r="D956" s="196"/>
      <c r="E956" s="196"/>
      <c r="F956" s="196"/>
      <c r="G956" s="196"/>
      <c r="H956" s="196"/>
      <c r="I956" s="196"/>
      <c r="J956" s="196"/>
      <c r="K956" s="196"/>
      <c r="L956" s="196"/>
      <c r="M956" s="196"/>
      <c r="N956" s="196"/>
      <c r="O956" s="196"/>
      <c r="P956" s="196"/>
      <c r="Q956" s="196"/>
      <c r="R956" s="196"/>
      <c r="S956" s="196"/>
      <c r="T956" s="196"/>
      <c r="U956" s="196"/>
      <c r="V956" s="196"/>
      <c r="W956" s="196"/>
      <c r="X956" s="196"/>
      <c r="Y956" s="196"/>
    </row>
    <row r="957" ht="14.25" customHeight="1">
      <c r="A957" s="196"/>
      <c r="B957" s="196"/>
      <c r="C957" s="196"/>
      <c r="D957" s="196"/>
      <c r="E957" s="196"/>
      <c r="F957" s="196"/>
      <c r="G957" s="196"/>
      <c r="H957" s="196"/>
      <c r="I957" s="196"/>
      <c r="J957" s="196"/>
      <c r="K957" s="196"/>
      <c r="L957" s="196"/>
      <c r="M957" s="196"/>
      <c r="N957" s="196"/>
      <c r="O957" s="196"/>
      <c r="P957" s="196"/>
      <c r="Q957" s="196"/>
      <c r="R957" s="196"/>
      <c r="S957" s="196"/>
      <c r="T957" s="196"/>
      <c r="U957" s="196"/>
      <c r="V957" s="196"/>
      <c r="W957" s="196"/>
      <c r="X957" s="196"/>
      <c r="Y957" s="196"/>
    </row>
    <row r="958" ht="14.25" customHeight="1">
      <c r="A958" s="196"/>
      <c r="B958" s="196"/>
      <c r="C958" s="196"/>
      <c r="D958" s="196"/>
      <c r="E958" s="196"/>
      <c r="F958" s="196"/>
      <c r="G958" s="196"/>
      <c r="H958" s="196"/>
      <c r="I958" s="196"/>
      <c r="J958" s="196"/>
      <c r="K958" s="196"/>
      <c r="L958" s="196"/>
      <c r="M958" s="196"/>
      <c r="N958" s="196"/>
      <c r="O958" s="196"/>
      <c r="P958" s="196"/>
      <c r="Q958" s="196"/>
      <c r="R958" s="196"/>
      <c r="S958" s="196"/>
      <c r="T958" s="196"/>
      <c r="U958" s="196"/>
      <c r="V958" s="196"/>
      <c r="W958" s="196"/>
      <c r="X958" s="196"/>
      <c r="Y958" s="196"/>
    </row>
    <row r="959" ht="14.25" customHeight="1">
      <c r="A959" s="196"/>
      <c r="B959" s="196"/>
      <c r="C959" s="196"/>
      <c r="D959" s="196"/>
      <c r="E959" s="196"/>
      <c r="F959" s="196"/>
      <c r="G959" s="196"/>
      <c r="H959" s="196"/>
      <c r="I959" s="196"/>
      <c r="J959" s="196"/>
      <c r="K959" s="196"/>
      <c r="L959" s="196"/>
      <c r="M959" s="196"/>
      <c r="N959" s="196"/>
      <c r="O959" s="196"/>
      <c r="P959" s="196"/>
      <c r="Q959" s="196"/>
      <c r="R959" s="196"/>
      <c r="S959" s="196"/>
      <c r="T959" s="196"/>
      <c r="U959" s="196"/>
      <c r="V959" s="196"/>
      <c r="W959" s="196"/>
      <c r="X959" s="196"/>
      <c r="Y959" s="196"/>
    </row>
    <row r="960" ht="14.25" customHeight="1">
      <c r="A960" s="196"/>
      <c r="B960" s="196"/>
      <c r="C960" s="196"/>
      <c r="D960" s="196"/>
      <c r="E960" s="196"/>
      <c r="F960" s="196"/>
      <c r="G960" s="196"/>
      <c r="H960" s="196"/>
      <c r="I960" s="196"/>
      <c r="J960" s="196"/>
      <c r="K960" s="196"/>
      <c r="L960" s="196"/>
      <c r="M960" s="196"/>
      <c r="N960" s="196"/>
      <c r="O960" s="196"/>
      <c r="P960" s="196"/>
      <c r="Q960" s="196"/>
      <c r="R960" s="196"/>
      <c r="S960" s="196"/>
      <c r="T960" s="196"/>
      <c r="U960" s="196"/>
      <c r="V960" s="196"/>
      <c r="W960" s="196"/>
      <c r="X960" s="196"/>
      <c r="Y960" s="196"/>
    </row>
    <row r="961" ht="14.25" customHeight="1">
      <c r="A961" s="196"/>
      <c r="B961" s="196"/>
      <c r="C961" s="196"/>
      <c r="D961" s="196"/>
      <c r="E961" s="196"/>
      <c r="F961" s="196"/>
      <c r="G961" s="196"/>
      <c r="H961" s="196"/>
      <c r="I961" s="196"/>
      <c r="J961" s="196"/>
      <c r="K961" s="196"/>
      <c r="L961" s="196"/>
      <c r="M961" s="196"/>
      <c r="N961" s="196"/>
      <c r="O961" s="196"/>
      <c r="P961" s="196"/>
      <c r="Q961" s="196"/>
      <c r="R961" s="196"/>
      <c r="S961" s="196"/>
      <c r="T961" s="196"/>
      <c r="U961" s="196"/>
      <c r="V961" s="196"/>
      <c r="W961" s="196"/>
      <c r="X961" s="196"/>
      <c r="Y961" s="196"/>
    </row>
    <row r="962" ht="14.25" customHeight="1">
      <c r="A962" s="196"/>
      <c r="B962" s="196"/>
      <c r="C962" s="196"/>
      <c r="D962" s="196"/>
      <c r="E962" s="196"/>
      <c r="F962" s="196"/>
      <c r="G962" s="196"/>
      <c r="H962" s="196"/>
      <c r="I962" s="196"/>
      <c r="J962" s="196"/>
      <c r="K962" s="196"/>
      <c r="L962" s="196"/>
      <c r="M962" s="196"/>
      <c r="N962" s="196"/>
      <c r="O962" s="196"/>
      <c r="P962" s="196"/>
      <c r="Q962" s="196"/>
      <c r="R962" s="196"/>
      <c r="S962" s="196"/>
      <c r="T962" s="196"/>
      <c r="U962" s="196"/>
      <c r="V962" s="196"/>
      <c r="W962" s="196"/>
      <c r="X962" s="196"/>
      <c r="Y962" s="196"/>
    </row>
    <row r="963" ht="14.25" customHeight="1">
      <c r="A963" s="196"/>
      <c r="B963" s="196"/>
      <c r="C963" s="196"/>
      <c r="D963" s="196"/>
      <c r="E963" s="196"/>
      <c r="F963" s="196"/>
      <c r="G963" s="196"/>
      <c r="H963" s="196"/>
      <c r="I963" s="196"/>
      <c r="J963" s="196"/>
      <c r="K963" s="196"/>
      <c r="L963" s="196"/>
      <c r="M963" s="196"/>
      <c r="N963" s="196"/>
      <c r="O963" s="196"/>
      <c r="P963" s="196"/>
      <c r="Q963" s="196"/>
      <c r="R963" s="196"/>
      <c r="S963" s="196"/>
      <c r="T963" s="196"/>
      <c r="U963" s="196"/>
      <c r="V963" s="196"/>
      <c r="W963" s="196"/>
      <c r="X963" s="196"/>
      <c r="Y963" s="196"/>
    </row>
    <row r="964" ht="14.25" customHeight="1">
      <c r="A964" s="196"/>
      <c r="B964" s="196"/>
      <c r="C964" s="196"/>
      <c r="D964" s="196"/>
      <c r="E964" s="196"/>
      <c r="F964" s="196"/>
      <c r="G964" s="196"/>
      <c r="H964" s="196"/>
      <c r="I964" s="196"/>
      <c r="J964" s="196"/>
      <c r="K964" s="196"/>
      <c r="L964" s="196"/>
      <c r="M964" s="196"/>
      <c r="N964" s="196"/>
      <c r="O964" s="196"/>
      <c r="P964" s="196"/>
      <c r="Q964" s="196"/>
      <c r="R964" s="196"/>
      <c r="S964" s="196"/>
      <c r="T964" s="196"/>
      <c r="U964" s="196"/>
      <c r="V964" s="196"/>
      <c r="W964" s="196"/>
      <c r="X964" s="196"/>
      <c r="Y964" s="196"/>
    </row>
    <row r="965" ht="14.25" customHeight="1">
      <c r="A965" s="196"/>
      <c r="B965" s="196"/>
      <c r="C965" s="196"/>
      <c r="D965" s="196"/>
      <c r="E965" s="196"/>
      <c r="F965" s="196"/>
      <c r="G965" s="196"/>
      <c r="H965" s="196"/>
      <c r="I965" s="196"/>
      <c r="J965" s="196"/>
      <c r="K965" s="196"/>
      <c r="L965" s="196"/>
      <c r="M965" s="196"/>
      <c r="N965" s="196"/>
      <c r="O965" s="196"/>
      <c r="P965" s="196"/>
      <c r="Q965" s="196"/>
      <c r="R965" s="196"/>
      <c r="S965" s="196"/>
      <c r="T965" s="196"/>
      <c r="U965" s="196"/>
      <c r="V965" s="196"/>
      <c r="W965" s="196"/>
      <c r="X965" s="196"/>
      <c r="Y965" s="196"/>
    </row>
    <row r="966" ht="14.25" customHeight="1">
      <c r="A966" s="196"/>
      <c r="B966" s="196"/>
      <c r="C966" s="196"/>
      <c r="D966" s="196"/>
      <c r="E966" s="196"/>
      <c r="F966" s="196"/>
      <c r="G966" s="196"/>
      <c r="H966" s="196"/>
      <c r="I966" s="196"/>
      <c r="J966" s="196"/>
      <c r="K966" s="196"/>
      <c r="L966" s="196"/>
      <c r="M966" s="196"/>
      <c r="N966" s="196"/>
      <c r="O966" s="196"/>
      <c r="P966" s="196"/>
      <c r="Q966" s="196"/>
      <c r="R966" s="196"/>
      <c r="S966" s="196"/>
      <c r="T966" s="196"/>
      <c r="U966" s="196"/>
      <c r="V966" s="196"/>
      <c r="W966" s="196"/>
      <c r="X966" s="196"/>
      <c r="Y966" s="196"/>
    </row>
    <row r="967" ht="14.25" customHeight="1">
      <c r="A967" s="196"/>
      <c r="B967" s="196"/>
      <c r="C967" s="196"/>
      <c r="D967" s="196"/>
      <c r="E967" s="196"/>
      <c r="F967" s="196"/>
      <c r="G967" s="196"/>
      <c r="H967" s="196"/>
      <c r="I967" s="196"/>
      <c r="J967" s="196"/>
      <c r="K967" s="196"/>
      <c r="L967" s="196"/>
      <c r="M967" s="196"/>
      <c r="N967" s="196"/>
      <c r="O967" s="196"/>
      <c r="P967" s="196"/>
      <c r="Q967" s="196"/>
      <c r="R967" s="196"/>
      <c r="S967" s="196"/>
      <c r="T967" s="196"/>
      <c r="U967" s="196"/>
      <c r="V967" s="196"/>
      <c r="W967" s="196"/>
      <c r="X967" s="196"/>
      <c r="Y967" s="196"/>
    </row>
    <row r="968" ht="14.25" customHeight="1">
      <c r="A968" s="196"/>
      <c r="B968" s="196"/>
      <c r="C968" s="196"/>
      <c r="D968" s="196"/>
      <c r="E968" s="196"/>
      <c r="F968" s="196"/>
      <c r="G968" s="196"/>
      <c r="H968" s="196"/>
      <c r="I968" s="196"/>
      <c r="J968" s="196"/>
      <c r="K968" s="196"/>
      <c r="L968" s="196"/>
      <c r="M968" s="196"/>
      <c r="N968" s="196"/>
      <c r="O968" s="196"/>
      <c r="P968" s="196"/>
      <c r="Q968" s="196"/>
      <c r="R968" s="196"/>
      <c r="S968" s="196"/>
      <c r="T968" s="196"/>
      <c r="U968" s="196"/>
      <c r="V968" s="196"/>
      <c r="W968" s="196"/>
      <c r="X968" s="196"/>
      <c r="Y968" s="196"/>
    </row>
    <row r="969" ht="14.25" customHeight="1">
      <c r="A969" s="196"/>
      <c r="B969" s="196"/>
      <c r="C969" s="196"/>
      <c r="D969" s="196"/>
      <c r="E969" s="196"/>
      <c r="F969" s="196"/>
      <c r="G969" s="196"/>
      <c r="H969" s="196"/>
      <c r="I969" s="196"/>
      <c r="J969" s="196"/>
      <c r="K969" s="196"/>
      <c r="L969" s="196"/>
      <c r="M969" s="196"/>
      <c r="N969" s="196"/>
      <c r="O969" s="196"/>
      <c r="P969" s="196"/>
      <c r="Q969" s="196"/>
      <c r="R969" s="196"/>
      <c r="S969" s="196"/>
      <c r="T969" s="196"/>
      <c r="U969" s="196"/>
      <c r="V969" s="196"/>
      <c r="W969" s="196"/>
      <c r="X969" s="196"/>
      <c r="Y969" s="196"/>
    </row>
    <row r="970" ht="14.25" customHeight="1">
      <c r="A970" s="196"/>
      <c r="B970" s="196"/>
      <c r="C970" s="196"/>
      <c r="D970" s="196"/>
      <c r="E970" s="196"/>
      <c r="F970" s="196"/>
      <c r="G970" s="196"/>
      <c r="H970" s="196"/>
      <c r="I970" s="196"/>
      <c r="J970" s="196"/>
      <c r="K970" s="196"/>
      <c r="L970" s="196"/>
      <c r="M970" s="196"/>
      <c r="N970" s="196"/>
      <c r="O970" s="196"/>
      <c r="P970" s="196"/>
      <c r="Q970" s="196"/>
      <c r="R970" s="196"/>
      <c r="S970" s="196"/>
      <c r="T970" s="196"/>
      <c r="U970" s="196"/>
      <c r="V970" s="196"/>
      <c r="W970" s="196"/>
      <c r="X970" s="196"/>
      <c r="Y970" s="196"/>
    </row>
    <row r="971" ht="14.25" customHeight="1">
      <c r="A971" s="196"/>
      <c r="B971" s="196"/>
      <c r="C971" s="196"/>
      <c r="D971" s="196"/>
      <c r="E971" s="196"/>
      <c r="F971" s="196"/>
      <c r="G971" s="196"/>
      <c r="H971" s="196"/>
      <c r="I971" s="196"/>
      <c r="J971" s="196"/>
      <c r="K971" s="196"/>
      <c r="L971" s="196"/>
      <c r="M971" s="196"/>
      <c r="N971" s="196"/>
      <c r="O971" s="196"/>
      <c r="P971" s="196"/>
      <c r="Q971" s="196"/>
      <c r="R971" s="196"/>
      <c r="S971" s="196"/>
      <c r="T971" s="196"/>
      <c r="U971" s="196"/>
      <c r="V971" s="196"/>
      <c r="W971" s="196"/>
      <c r="X971" s="196"/>
      <c r="Y971" s="196"/>
    </row>
    <row r="972" ht="14.25" customHeight="1">
      <c r="A972" s="196"/>
      <c r="B972" s="196"/>
      <c r="C972" s="196"/>
      <c r="D972" s="196"/>
      <c r="E972" s="196"/>
      <c r="F972" s="196"/>
      <c r="G972" s="196"/>
      <c r="H972" s="196"/>
      <c r="I972" s="196"/>
      <c r="J972" s="196"/>
      <c r="K972" s="196"/>
      <c r="L972" s="196"/>
      <c r="M972" s="196"/>
      <c r="N972" s="196"/>
      <c r="O972" s="196"/>
      <c r="P972" s="196"/>
      <c r="Q972" s="196"/>
      <c r="R972" s="196"/>
      <c r="S972" s="196"/>
      <c r="T972" s="196"/>
      <c r="U972" s="196"/>
      <c r="V972" s="196"/>
      <c r="W972" s="196"/>
      <c r="X972" s="196"/>
      <c r="Y972" s="196"/>
    </row>
    <row r="973" ht="14.25" customHeight="1">
      <c r="A973" s="196"/>
      <c r="B973" s="196"/>
      <c r="C973" s="196"/>
      <c r="D973" s="196"/>
      <c r="E973" s="196"/>
      <c r="F973" s="196"/>
      <c r="G973" s="196"/>
      <c r="H973" s="196"/>
      <c r="I973" s="196"/>
      <c r="J973" s="196"/>
      <c r="K973" s="196"/>
      <c r="L973" s="196"/>
      <c r="M973" s="196"/>
      <c r="N973" s="196"/>
      <c r="O973" s="196"/>
      <c r="P973" s="196"/>
      <c r="Q973" s="196"/>
      <c r="R973" s="196"/>
      <c r="S973" s="196"/>
      <c r="T973" s="196"/>
      <c r="U973" s="196"/>
      <c r="V973" s="196"/>
      <c r="W973" s="196"/>
      <c r="X973" s="196"/>
      <c r="Y973" s="196"/>
    </row>
    <row r="974" ht="14.25" customHeight="1">
      <c r="A974" s="196"/>
      <c r="B974" s="196"/>
      <c r="C974" s="196"/>
      <c r="D974" s="196"/>
      <c r="E974" s="196"/>
      <c r="F974" s="196"/>
      <c r="G974" s="196"/>
      <c r="H974" s="196"/>
      <c r="I974" s="196"/>
      <c r="J974" s="196"/>
      <c r="K974" s="196"/>
      <c r="L974" s="196"/>
      <c r="M974" s="196"/>
      <c r="N974" s="196"/>
      <c r="O974" s="196"/>
      <c r="P974" s="196"/>
      <c r="Q974" s="196"/>
      <c r="R974" s="196"/>
      <c r="S974" s="196"/>
      <c r="T974" s="196"/>
      <c r="U974" s="196"/>
      <c r="V974" s="196"/>
      <c r="W974" s="196"/>
      <c r="X974" s="196"/>
      <c r="Y974" s="196"/>
    </row>
    <row r="975" ht="14.25" customHeight="1">
      <c r="A975" s="196"/>
      <c r="B975" s="196"/>
      <c r="C975" s="196"/>
      <c r="D975" s="196"/>
      <c r="E975" s="196"/>
      <c r="F975" s="196"/>
      <c r="G975" s="196"/>
      <c r="H975" s="196"/>
      <c r="I975" s="196"/>
      <c r="J975" s="196"/>
      <c r="K975" s="196"/>
      <c r="L975" s="196"/>
      <c r="M975" s="196"/>
      <c r="N975" s="196"/>
      <c r="O975" s="196"/>
      <c r="P975" s="196"/>
      <c r="Q975" s="196"/>
      <c r="R975" s="196"/>
      <c r="S975" s="196"/>
      <c r="T975" s="196"/>
      <c r="U975" s="196"/>
      <c r="V975" s="196"/>
      <c r="W975" s="196"/>
      <c r="X975" s="196"/>
      <c r="Y975" s="196"/>
    </row>
    <row r="976" ht="14.25" customHeight="1">
      <c r="A976" s="196"/>
      <c r="B976" s="196"/>
      <c r="C976" s="196"/>
      <c r="D976" s="196"/>
      <c r="E976" s="196"/>
      <c r="F976" s="196"/>
      <c r="G976" s="196"/>
      <c r="H976" s="196"/>
      <c r="I976" s="196"/>
      <c r="J976" s="196"/>
      <c r="K976" s="196"/>
      <c r="L976" s="196"/>
      <c r="M976" s="196"/>
      <c r="N976" s="196"/>
      <c r="O976" s="196"/>
      <c r="P976" s="196"/>
      <c r="Q976" s="196"/>
      <c r="R976" s="196"/>
      <c r="S976" s="196"/>
      <c r="T976" s="196"/>
      <c r="U976" s="196"/>
      <c r="V976" s="196"/>
      <c r="W976" s="196"/>
      <c r="X976" s="196"/>
      <c r="Y976" s="196"/>
    </row>
    <row r="977" ht="14.25" customHeight="1">
      <c r="A977" s="196"/>
      <c r="B977" s="196"/>
      <c r="C977" s="196"/>
      <c r="D977" s="196"/>
      <c r="E977" s="196"/>
      <c r="F977" s="196"/>
      <c r="G977" s="196"/>
      <c r="H977" s="196"/>
      <c r="I977" s="196"/>
      <c r="J977" s="196"/>
      <c r="K977" s="196"/>
      <c r="L977" s="196"/>
      <c r="M977" s="196"/>
      <c r="N977" s="196"/>
      <c r="O977" s="196"/>
      <c r="P977" s="196"/>
      <c r="Q977" s="196"/>
      <c r="R977" s="196"/>
      <c r="S977" s="196"/>
      <c r="T977" s="196"/>
      <c r="U977" s="196"/>
      <c r="V977" s="196"/>
      <c r="W977" s="196"/>
      <c r="X977" s="196"/>
      <c r="Y977" s="196"/>
    </row>
    <row r="978" ht="14.25" customHeight="1">
      <c r="A978" s="196"/>
      <c r="B978" s="196"/>
      <c r="C978" s="196"/>
      <c r="D978" s="196"/>
      <c r="E978" s="196"/>
      <c r="F978" s="196"/>
      <c r="G978" s="196"/>
      <c r="H978" s="196"/>
      <c r="I978" s="196"/>
      <c r="J978" s="196"/>
      <c r="K978" s="196"/>
      <c r="L978" s="196"/>
      <c r="M978" s="196"/>
      <c r="N978" s="196"/>
      <c r="O978" s="196"/>
      <c r="P978" s="196"/>
      <c r="Q978" s="196"/>
      <c r="R978" s="196"/>
      <c r="S978" s="196"/>
      <c r="T978" s="196"/>
      <c r="U978" s="196"/>
      <c r="V978" s="196"/>
      <c r="W978" s="196"/>
      <c r="X978" s="196"/>
      <c r="Y978" s="196"/>
    </row>
    <row r="979" ht="14.25" customHeight="1">
      <c r="A979" s="196"/>
      <c r="B979" s="196"/>
      <c r="C979" s="196"/>
      <c r="D979" s="196"/>
      <c r="E979" s="196"/>
      <c r="F979" s="196"/>
      <c r="G979" s="196"/>
      <c r="H979" s="196"/>
      <c r="I979" s="196"/>
      <c r="J979" s="196"/>
      <c r="K979" s="196"/>
      <c r="L979" s="196"/>
      <c r="M979" s="196"/>
      <c r="N979" s="196"/>
      <c r="O979" s="196"/>
      <c r="P979" s="196"/>
      <c r="Q979" s="196"/>
      <c r="R979" s="196"/>
      <c r="S979" s="196"/>
      <c r="T979" s="196"/>
      <c r="U979" s="196"/>
      <c r="V979" s="196"/>
      <c r="W979" s="196"/>
      <c r="X979" s="196"/>
      <c r="Y979" s="196"/>
    </row>
    <row r="980" ht="14.25" customHeight="1">
      <c r="A980" s="196"/>
      <c r="B980" s="196"/>
      <c r="C980" s="196"/>
      <c r="D980" s="196"/>
      <c r="E980" s="196"/>
      <c r="F980" s="196"/>
      <c r="G980" s="196"/>
      <c r="H980" s="196"/>
      <c r="I980" s="196"/>
      <c r="J980" s="196"/>
      <c r="K980" s="196"/>
      <c r="L980" s="196"/>
      <c r="M980" s="196"/>
      <c r="N980" s="196"/>
      <c r="O980" s="196"/>
      <c r="P980" s="196"/>
      <c r="Q980" s="196"/>
      <c r="R980" s="196"/>
      <c r="S980" s="196"/>
      <c r="T980" s="196"/>
      <c r="U980" s="196"/>
      <c r="V980" s="196"/>
      <c r="W980" s="196"/>
      <c r="X980" s="196"/>
      <c r="Y980" s="196"/>
    </row>
    <row r="981" ht="14.25" customHeight="1">
      <c r="A981" s="196"/>
      <c r="B981" s="196"/>
      <c r="C981" s="196"/>
      <c r="D981" s="196"/>
      <c r="E981" s="196"/>
      <c r="F981" s="196"/>
      <c r="G981" s="196"/>
      <c r="H981" s="196"/>
      <c r="I981" s="196"/>
      <c r="J981" s="196"/>
      <c r="K981" s="196"/>
      <c r="L981" s="196"/>
      <c r="M981" s="196"/>
      <c r="N981" s="196"/>
      <c r="O981" s="196"/>
      <c r="P981" s="196"/>
      <c r="Q981" s="196"/>
      <c r="R981" s="196"/>
      <c r="S981" s="196"/>
      <c r="T981" s="196"/>
      <c r="U981" s="196"/>
      <c r="V981" s="196"/>
      <c r="W981" s="196"/>
      <c r="X981" s="196"/>
      <c r="Y981" s="196"/>
    </row>
    <row r="982" ht="14.25" customHeight="1">
      <c r="A982" s="196"/>
      <c r="B982" s="196"/>
      <c r="C982" s="196"/>
      <c r="D982" s="196"/>
      <c r="E982" s="196"/>
      <c r="F982" s="196"/>
      <c r="G982" s="196"/>
      <c r="H982" s="196"/>
      <c r="I982" s="196"/>
      <c r="J982" s="196"/>
      <c r="K982" s="196"/>
      <c r="L982" s="196"/>
      <c r="M982" s="196"/>
      <c r="N982" s="196"/>
      <c r="O982" s="196"/>
      <c r="P982" s="196"/>
      <c r="Q982" s="196"/>
      <c r="R982" s="196"/>
      <c r="S982" s="196"/>
      <c r="T982" s="196"/>
      <c r="U982" s="196"/>
      <c r="V982" s="196"/>
      <c r="W982" s="196"/>
      <c r="X982" s="196"/>
      <c r="Y982" s="196"/>
    </row>
    <row r="983" ht="14.25" customHeight="1">
      <c r="A983" s="196"/>
      <c r="B983" s="196"/>
      <c r="C983" s="196"/>
      <c r="D983" s="196"/>
      <c r="E983" s="196"/>
      <c r="F983" s="196"/>
      <c r="G983" s="196"/>
      <c r="H983" s="196"/>
      <c r="I983" s="196"/>
      <c r="J983" s="196"/>
      <c r="K983" s="196"/>
      <c r="L983" s="196"/>
      <c r="M983" s="196"/>
      <c r="N983" s="196"/>
      <c r="O983" s="196"/>
      <c r="P983" s="196"/>
      <c r="Q983" s="196"/>
      <c r="R983" s="196"/>
      <c r="S983" s="196"/>
      <c r="T983" s="196"/>
      <c r="U983" s="196"/>
      <c r="V983" s="196"/>
      <c r="W983" s="196"/>
      <c r="X983" s="196"/>
      <c r="Y983" s="196"/>
    </row>
    <row r="984" ht="14.25" customHeight="1">
      <c r="A984" s="196"/>
      <c r="B984" s="196"/>
      <c r="C984" s="196"/>
      <c r="D984" s="196"/>
      <c r="E984" s="196"/>
      <c r="F984" s="196"/>
      <c r="G984" s="196"/>
      <c r="H984" s="196"/>
      <c r="I984" s="196"/>
      <c r="J984" s="196"/>
      <c r="K984" s="196"/>
      <c r="L984" s="196"/>
      <c r="M984" s="196"/>
      <c r="N984" s="196"/>
      <c r="O984" s="196"/>
      <c r="P984" s="196"/>
      <c r="Q984" s="196"/>
      <c r="R984" s="196"/>
      <c r="S984" s="196"/>
      <c r="T984" s="196"/>
      <c r="U984" s="196"/>
      <c r="V984" s="196"/>
      <c r="W984" s="196"/>
      <c r="X984" s="196"/>
      <c r="Y984" s="196"/>
    </row>
    <row r="985" ht="14.25" customHeight="1">
      <c r="A985" s="196"/>
      <c r="B985" s="196"/>
      <c r="C985" s="196"/>
      <c r="D985" s="196"/>
      <c r="E985" s="196"/>
      <c r="F985" s="196"/>
      <c r="G985" s="196"/>
      <c r="H985" s="196"/>
      <c r="I985" s="196"/>
      <c r="J985" s="196"/>
      <c r="K985" s="196"/>
      <c r="L985" s="196"/>
      <c r="M985" s="196"/>
      <c r="N985" s="196"/>
      <c r="O985" s="196"/>
      <c r="P985" s="196"/>
      <c r="Q985" s="196"/>
      <c r="R985" s="196"/>
      <c r="S985" s="196"/>
      <c r="T985" s="196"/>
      <c r="U985" s="196"/>
      <c r="V985" s="196"/>
      <c r="W985" s="196"/>
      <c r="X985" s="196"/>
      <c r="Y985" s="196"/>
    </row>
    <row r="986" ht="14.25" customHeight="1">
      <c r="A986" s="196"/>
      <c r="B986" s="196"/>
      <c r="C986" s="196"/>
      <c r="D986" s="196"/>
      <c r="E986" s="196"/>
      <c r="F986" s="196"/>
      <c r="G986" s="196"/>
      <c r="H986" s="196"/>
      <c r="I986" s="196"/>
      <c r="J986" s="196"/>
      <c r="K986" s="196"/>
      <c r="L986" s="196"/>
      <c r="M986" s="196"/>
      <c r="N986" s="196"/>
      <c r="O986" s="196"/>
      <c r="P986" s="196"/>
      <c r="Q986" s="196"/>
      <c r="R986" s="196"/>
      <c r="S986" s="196"/>
      <c r="T986" s="196"/>
      <c r="U986" s="196"/>
      <c r="V986" s="196"/>
      <c r="W986" s="196"/>
      <c r="X986" s="196"/>
      <c r="Y986" s="196"/>
    </row>
    <row r="987" ht="14.25" customHeight="1">
      <c r="A987" s="196"/>
      <c r="B987" s="196"/>
      <c r="C987" s="196"/>
      <c r="D987" s="196"/>
      <c r="E987" s="196"/>
      <c r="F987" s="196"/>
      <c r="G987" s="196"/>
      <c r="H987" s="196"/>
      <c r="I987" s="196"/>
      <c r="J987" s="196"/>
      <c r="K987" s="196"/>
      <c r="L987" s="196"/>
      <c r="M987" s="196"/>
      <c r="N987" s="196"/>
      <c r="O987" s="196"/>
      <c r="P987" s="196"/>
      <c r="Q987" s="196"/>
      <c r="R987" s="196"/>
      <c r="S987" s="196"/>
      <c r="T987" s="196"/>
      <c r="U987" s="196"/>
      <c r="V987" s="196"/>
      <c r="W987" s="196"/>
      <c r="X987" s="196"/>
      <c r="Y987" s="196"/>
    </row>
    <row r="988" ht="14.25" customHeight="1">
      <c r="A988" s="196"/>
      <c r="B988" s="196"/>
      <c r="C988" s="196"/>
      <c r="D988" s="196"/>
      <c r="E988" s="196"/>
      <c r="F988" s="196"/>
      <c r="G988" s="196"/>
      <c r="H988" s="196"/>
      <c r="I988" s="196"/>
      <c r="J988" s="196"/>
      <c r="K988" s="196"/>
      <c r="L988" s="196"/>
      <c r="M988" s="196"/>
      <c r="N988" s="196"/>
      <c r="O988" s="196"/>
      <c r="P988" s="196"/>
      <c r="Q988" s="196"/>
      <c r="R988" s="196"/>
      <c r="S988" s="196"/>
      <c r="T988" s="196"/>
      <c r="U988" s="196"/>
      <c r="V988" s="196"/>
      <c r="W988" s="196"/>
      <c r="X988" s="196"/>
      <c r="Y988" s="196"/>
    </row>
    <row r="989" ht="14.25" customHeight="1">
      <c r="A989" s="196"/>
      <c r="B989" s="196"/>
      <c r="C989" s="196"/>
      <c r="D989" s="196"/>
      <c r="E989" s="196"/>
      <c r="F989" s="196"/>
      <c r="G989" s="196"/>
      <c r="H989" s="196"/>
      <c r="I989" s="196"/>
      <c r="J989" s="196"/>
      <c r="K989" s="196"/>
      <c r="L989" s="196"/>
      <c r="M989" s="196"/>
      <c r="N989" s="196"/>
      <c r="O989" s="196"/>
      <c r="P989" s="196"/>
      <c r="Q989" s="196"/>
      <c r="R989" s="196"/>
      <c r="S989" s="196"/>
      <c r="T989" s="196"/>
      <c r="U989" s="196"/>
      <c r="V989" s="196"/>
      <c r="W989" s="196"/>
      <c r="X989" s="196"/>
      <c r="Y989" s="196"/>
    </row>
    <row r="990" ht="14.25" customHeight="1">
      <c r="A990" s="196"/>
      <c r="B990" s="196"/>
      <c r="C990" s="196"/>
      <c r="D990" s="196"/>
      <c r="E990" s="196"/>
      <c r="F990" s="196"/>
      <c r="G990" s="196"/>
      <c r="H990" s="196"/>
      <c r="I990" s="196"/>
      <c r="J990" s="196"/>
      <c r="K990" s="196"/>
      <c r="L990" s="196"/>
      <c r="M990" s="196"/>
      <c r="N990" s="196"/>
      <c r="O990" s="196"/>
      <c r="P990" s="196"/>
      <c r="Q990" s="196"/>
      <c r="R990" s="196"/>
      <c r="S990" s="196"/>
      <c r="T990" s="196"/>
      <c r="U990" s="196"/>
      <c r="V990" s="196"/>
      <c r="W990" s="196"/>
      <c r="X990" s="196"/>
      <c r="Y990" s="196"/>
    </row>
    <row r="991" ht="14.25" customHeight="1">
      <c r="A991" s="196"/>
      <c r="B991" s="196"/>
      <c r="C991" s="196"/>
      <c r="D991" s="196"/>
      <c r="E991" s="196"/>
      <c r="F991" s="196"/>
      <c r="G991" s="196"/>
      <c r="H991" s="196"/>
      <c r="I991" s="196"/>
      <c r="J991" s="196"/>
      <c r="K991" s="196"/>
      <c r="L991" s="196"/>
      <c r="M991" s="196"/>
      <c r="N991" s="196"/>
      <c r="O991" s="196"/>
      <c r="P991" s="196"/>
      <c r="Q991" s="196"/>
      <c r="R991" s="196"/>
      <c r="S991" s="196"/>
      <c r="T991" s="196"/>
      <c r="U991" s="196"/>
      <c r="V991" s="196"/>
      <c r="W991" s="196"/>
      <c r="X991" s="196"/>
      <c r="Y991" s="196"/>
    </row>
  </sheetData>
  <printOptions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24.25"/>
    <col customWidth="1" min="2" max="3" width="16.13"/>
    <col customWidth="1" min="4" max="4" width="5.75"/>
    <col customWidth="1" min="5" max="5" width="22.25"/>
    <col customWidth="1" min="6" max="6" width="9.5"/>
    <col customWidth="1" min="7" max="8" width="9.63"/>
    <col customWidth="1" min="9" max="11" width="9.5"/>
    <col customWidth="1" min="12" max="12" width="10.63"/>
    <col customWidth="1" min="13" max="13" width="9.5"/>
    <col customWidth="1" min="14" max="14" width="11.25"/>
    <col customWidth="1" min="15" max="15" width="10.5"/>
    <col customWidth="1" min="16" max="25" width="9.5"/>
  </cols>
  <sheetData>
    <row r="1" ht="27.0" customHeight="1">
      <c r="A1" s="201" t="s">
        <v>82</v>
      </c>
      <c r="B1" s="146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26.25" customHeight="1">
      <c r="A2" s="202"/>
      <c r="B2" s="203" t="s">
        <v>14</v>
      </c>
      <c r="E2" s="23"/>
      <c r="F2" s="14"/>
      <c r="G2" s="23"/>
      <c r="H2" s="204"/>
      <c r="I2" s="23"/>
      <c r="J2" s="205"/>
      <c r="K2" s="205"/>
      <c r="L2" s="14"/>
      <c r="M2" s="14"/>
      <c r="N2" s="14"/>
    </row>
    <row r="3" ht="24.75" customHeight="1">
      <c r="A3" s="206"/>
      <c r="B3" s="207">
        <f>B4+B5+B6+B7+B8+B9+B10+B11+B12+B13+B14+B15</f>
        <v>26580</v>
      </c>
      <c r="C3" s="14"/>
      <c r="E3" s="14"/>
      <c r="F3" s="26"/>
      <c r="G3" s="26"/>
      <c r="H3" s="26"/>
      <c r="I3" s="205"/>
      <c r="J3" s="205"/>
      <c r="K3" s="13"/>
      <c r="L3" s="14"/>
      <c r="M3" s="14"/>
    </row>
    <row r="4" ht="12.0" customHeight="1">
      <c r="A4" s="208" t="s">
        <v>83</v>
      </c>
      <c r="B4" s="209">
        <v>3500.0</v>
      </c>
      <c r="E4" s="14"/>
      <c r="F4" s="120"/>
      <c r="G4" s="120"/>
      <c r="H4" s="115"/>
      <c r="I4" s="210"/>
      <c r="J4" s="210"/>
      <c r="K4" s="13"/>
      <c r="L4" s="14"/>
      <c r="M4" s="14"/>
    </row>
    <row r="5" ht="12.0" customHeight="1">
      <c r="A5" s="211" t="s">
        <v>84</v>
      </c>
      <c r="B5" s="209">
        <v>3500.0</v>
      </c>
      <c r="E5" s="14"/>
      <c r="F5" s="120"/>
      <c r="G5" s="120"/>
      <c r="H5" s="115"/>
      <c r="I5" s="13"/>
      <c r="J5" s="13"/>
      <c r="K5" s="13"/>
      <c r="L5" s="14"/>
      <c r="M5" s="14"/>
    </row>
    <row r="6" ht="12.0" customHeight="1">
      <c r="A6" s="211" t="s">
        <v>85</v>
      </c>
      <c r="B6" s="209">
        <v>360.0</v>
      </c>
      <c r="E6" s="14"/>
      <c r="F6" s="120"/>
      <c r="G6" s="120"/>
      <c r="H6" s="115"/>
      <c r="I6" s="13"/>
      <c r="J6" s="13"/>
      <c r="K6" s="13"/>
      <c r="L6" s="14"/>
      <c r="M6" s="14"/>
    </row>
    <row r="7" ht="12.0" customHeight="1">
      <c r="A7" s="211" t="s">
        <v>86</v>
      </c>
      <c r="B7" s="209">
        <v>4000.0</v>
      </c>
      <c r="E7" s="14"/>
      <c r="F7" s="120"/>
      <c r="G7" s="120"/>
      <c r="H7" s="115"/>
      <c r="I7" s="13"/>
      <c r="J7" s="13"/>
      <c r="K7" s="13"/>
      <c r="L7" s="14"/>
      <c r="M7" s="14"/>
    </row>
    <row r="8" ht="12.0" customHeight="1">
      <c r="A8" s="211" t="s">
        <v>87</v>
      </c>
      <c r="B8" s="209">
        <v>500.0</v>
      </c>
      <c r="E8" s="14"/>
      <c r="F8" s="120"/>
      <c r="G8" s="120"/>
      <c r="H8" s="115"/>
      <c r="I8" s="13"/>
      <c r="J8" s="13"/>
      <c r="K8" s="13"/>
      <c r="L8" s="14"/>
      <c r="M8" s="14"/>
    </row>
    <row r="9" ht="12.0" customHeight="1">
      <c r="A9" s="208" t="s">
        <v>88</v>
      </c>
      <c r="B9" s="209">
        <v>6000.0</v>
      </c>
      <c r="E9" s="14"/>
      <c r="F9" s="120"/>
      <c r="G9" s="120"/>
      <c r="H9" s="115"/>
      <c r="I9" s="13"/>
      <c r="J9" s="13"/>
      <c r="K9" s="13"/>
      <c r="L9" s="14"/>
      <c r="M9" s="14"/>
    </row>
    <row r="10" ht="12.0" customHeight="1">
      <c r="A10" s="211" t="s">
        <v>89</v>
      </c>
      <c r="B10" s="209">
        <v>2800.0</v>
      </c>
      <c r="E10" s="212"/>
      <c r="F10" s="115"/>
      <c r="G10" s="212"/>
      <c r="H10" s="115"/>
      <c r="I10" s="13"/>
      <c r="J10" s="13"/>
      <c r="K10" s="13"/>
      <c r="L10" s="14"/>
      <c r="M10" s="14"/>
    </row>
    <row r="11" ht="12.0" customHeight="1">
      <c r="A11" s="211" t="s">
        <v>90</v>
      </c>
      <c r="B11" s="209">
        <v>1000.0</v>
      </c>
      <c r="E11" s="120"/>
      <c r="F11" s="213"/>
      <c r="G11" s="213"/>
      <c r="H11" s="120"/>
      <c r="I11" s="13"/>
      <c r="J11" s="13"/>
      <c r="K11" s="13"/>
      <c r="L11" s="14"/>
      <c r="M11" s="14"/>
    </row>
    <row r="12" ht="12.0" customHeight="1">
      <c r="A12" s="214" t="s">
        <v>91</v>
      </c>
      <c r="B12" s="209">
        <v>2000.0</v>
      </c>
      <c r="C12" s="215"/>
      <c r="D12" s="215"/>
      <c r="E12" s="215"/>
      <c r="F12" s="215"/>
      <c r="G12" s="215"/>
      <c r="H12" s="215"/>
      <c r="I12" s="13"/>
      <c r="J12" s="13"/>
      <c r="K12" s="13"/>
      <c r="L12" s="14"/>
      <c r="M12" s="14"/>
    </row>
    <row r="13" ht="16.5" customHeight="1">
      <c r="A13" s="216" t="s">
        <v>92</v>
      </c>
      <c r="B13" s="209">
        <v>2000.0</v>
      </c>
      <c r="C13" s="26"/>
      <c r="D13" s="26"/>
      <c r="E13" s="26"/>
      <c r="F13" s="26"/>
      <c r="G13" s="26"/>
      <c r="H13" s="26"/>
      <c r="I13" s="13"/>
      <c r="J13" s="13"/>
      <c r="K13" s="13"/>
      <c r="L13" s="14"/>
      <c r="M13" s="14"/>
    </row>
    <row r="14" ht="12.0" customHeight="1">
      <c r="A14" s="211" t="s">
        <v>93</v>
      </c>
      <c r="B14" s="209">
        <v>800.0</v>
      </c>
      <c r="C14" s="26"/>
      <c r="D14" s="14"/>
      <c r="E14" s="26"/>
      <c r="F14" s="26"/>
      <c r="G14" s="212"/>
      <c r="H14" s="115"/>
      <c r="I14" s="13"/>
      <c r="J14" s="13"/>
      <c r="K14" s="13"/>
      <c r="L14" s="14"/>
      <c r="M14" s="14"/>
    </row>
    <row r="15" ht="12.0" customHeight="1">
      <c r="A15" s="211" t="s">
        <v>94</v>
      </c>
      <c r="B15" s="209">
        <v>120.0</v>
      </c>
      <c r="C15" s="26"/>
      <c r="D15" s="14"/>
      <c r="E15" s="91"/>
      <c r="F15" s="215"/>
      <c r="G15" s="120"/>
      <c r="H15" s="120"/>
      <c r="I15" s="13"/>
      <c r="J15" s="13"/>
      <c r="K15" s="13"/>
      <c r="L15" s="14"/>
      <c r="M15" s="14"/>
    </row>
    <row r="16" ht="12.0" customHeight="1">
      <c r="A16" s="14"/>
      <c r="B16" s="217"/>
      <c r="C16" s="115"/>
      <c r="D16" s="14"/>
      <c r="E16" s="14"/>
      <c r="F16" s="91"/>
      <c r="G16" s="215"/>
      <c r="H16" s="120"/>
      <c r="I16" s="115"/>
      <c r="J16" s="13"/>
      <c r="K16" s="13"/>
      <c r="L16" s="13"/>
      <c r="M16" s="14"/>
      <c r="N16" s="14"/>
    </row>
    <row r="17" ht="12.0" customHeight="1">
      <c r="A17" s="115"/>
      <c r="B17" s="14"/>
      <c r="C17" s="14"/>
      <c r="D17" s="91"/>
      <c r="E17" s="215"/>
      <c r="F17" s="120"/>
      <c r="G17" s="120"/>
      <c r="H17" s="13"/>
      <c r="I17" s="13"/>
      <c r="J17" s="13"/>
      <c r="K17" s="14"/>
      <c r="L17" s="14"/>
    </row>
    <row r="18" ht="12.0" customHeight="1">
      <c r="A18" s="120"/>
      <c r="B18" s="14"/>
      <c r="C18" s="14"/>
      <c r="D18" s="91"/>
      <c r="E18" s="215"/>
      <c r="F18" s="120"/>
      <c r="G18" s="115"/>
      <c r="H18" s="13"/>
      <c r="I18" s="13"/>
      <c r="J18" s="13"/>
      <c r="K18" s="14"/>
      <c r="L18" s="14"/>
    </row>
    <row r="19" ht="12.0" customHeight="1">
      <c r="A19" s="120"/>
      <c r="B19" s="26"/>
      <c r="C19" s="14"/>
      <c r="D19" s="91"/>
      <c r="E19" s="215"/>
      <c r="F19" s="120"/>
      <c r="G19" s="120"/>
      <c r="H19" s="13"/>
      <c r="I19" s="13"/>
      <c r="J19" s="13"/>
      <c r="K19" s="14"/>
      <c r="L19" s="14"/>
    </row>
    <row r="20" ht="12.0" customHeight="1">
      <c r="A20" s="115"/>
      <c r="B20" s="14"/>
      <c r="C20" s="14"/>
      <c r="D20" s="91"/>
      <c r="E20" s="215"/>
      <c r="F20" s="120"/>
      <c r="G20" s="215"/>
      <c r="H20" s="218"/>
      <c r="I20" s="218"/>
      <c r="J20" s="219"/>
      <c r="K20" s="14"/>
      <c r="L20" s="14"/>
    </row>
    <row r="21" ht="12.0" customHeight="1">
      <c r="A21" s="115"/>
      <c r="B21" s="14"/>
      <c r="C21" s="14"/>
      <c r="D21" s="91"/>
      <c r="E21" s="215"/>
      <c r="F21" s="120"/>
      <c r="G21" s="26"/>
      <c r="H21" s="14"/>
      <c r="I21" s="14"/>
      <c r="J21" s="14"/>
      <c r="K21" s="14"/>
      <c r="L21" s="14"/>
    </row>
    <row r="22" ht="12.0" customHeight="1">
      <c r="A22" s="120"/>
      <c r="B22" s="14"/>
      <c r="C22" s="14"/>
      <c r="D22" s="91"/>
      <c r="E22" s="215"/>
      <c r="F22" s="120"/>
      <c r="G22" s="26"/>
      <c r="H22" s="14"/>
      <c r="I22" s="14"/>
      <c r="J22" s="14"/>
      <c r="K22" s="14"/>
      <c r="L22" s="14"/>
    </row>
    <row r="23" ht="12.0" customHeight="1">
      <c r="A23" s="120"/>
      <c r="B23" s="14"/>
      <c r="C23" s="14"/>
      <c r="D23" s="91"/>
      <c r="E23" s="215"/>
      <c r="F23" s="120"/>
      <c r="G23" s="220"/>
      <c r="H23" s="14"/>
      <c r="I23" s="14"/>
      <c r="J23" s="14"/>
      <c r="K23" s="14"/>
      <c r="L23" s="14"/>
    </row>
    <row r="24" ht="12.0" customHeight="1">
      <c r="A24" s="120"/>
      <c r="B24" s="14"/>
      <c r="C24" s="14"/>
      <c r="D24" s="91"/>
      <c r="E24" s="215"/>
      <c r="F24" s="120"/>
      <c r="G24" s="26"/>
      <c r="H24" s="14"/>
      <c r="I24" s="14"/>
      <c r="J24" s="14"/>
      <c r="K24" s="14"/>
      <c r="L24" s="14"/>
    </row>
    <row r="25" ht="12.0" customHeight="1">
      <c r="A25" s="26"/>
      <c r="B25" s="26"/>
      <c r="C25" s="26"/>
      <c r="D25" s="26"/>
      <c r="E25" s="26"/>
      <c r="F25" s="26"/>
      <c r="G25" s="26"/>
      <c r="H25" s="14"/>
      <c r="I25" s="14"/>
      <c r="J25" s="14"/>
      <c r="K25" s="14"/>
      <c r="L25" s="14"/>
    </row>
    <row r="26" ht="12.0" customHeight="1">
      <c r="A26" s="14"/>
      <c r="B26" s="14"/>
      <c r="C26" s="14"/>
      <c r="D26" s="14"/>
      <c r="E26" s="217"/>
      <c r="F26" s="217"/>
      <c r="G26" s="26"/>
      <c r="H26" s="14"/>
      <c r="I26" s="14"/>
      <c r="J26" s="14"/>
      <c r="K26" s="14"/>
      <c r="L26" s="14"/>
    </row>
    <row r="27" ht="12.0" customHeight="1">
      <c r="A27" s="14"/>
      <c r="B27" s="14"/>
      <c r="C27" s="14"/>
      <c r="E27" s="217"/>
      <c r="F27" s="26"/>
      <c r="G27" s="26"/>
      <c r="H27" s="14"/>
      <c r="I27" s="14"/>
      <c r="J27" s="14"/>
      <c r="K27" s="14"/>
      <c r="L27" s="14"/>
    </row>
    <row r="28" ht="12.0" customHeight="1">
      <c r="A28" s="120"/>
      <c r="B28" s="212"/>
      <c r="C28" s="115"/>
      <c r="D28" s="14"/>
      <c r="E28" s="14"/>
      <c r="F28" s="14"/>
      <c r="G28" s="14"/>
      <c r="H28" s="14"/>
      <c r="J28" s="217"/>
      <c r="K28" s="26"/>
      <c r="L28" s="26"/>
      <c r="M28" s="14"/>
      <c r="N28" s="14"/>
      <c r="O28" s="14"/>
      <c r="P28" s="14"/>
      <c r="Q28" s="14"/>
    </row>
    <row r="29" ht="12.0" customHeight="1">
      <c r="A29" s="115"/>
      <c r="B29" s="120"/>
      <c r="C29" s="120"/>
      <c r="D29" s="26"/>
      <c r="E29" s="26"/>
      <c r="F29" s="26"/>
      <c r="G29" s="26"/>
      <c r="H29" s="26"/>
      <c r="I29" s="26"/>
      <c r="J29" s="26"/>
      <c r="K29" s="26"/>
      <c r="L29" s="26"/>
      <c r="M29" s="14"/>
      <c r="N29" s="14"/>
      <c r="O29" s="14"/>
      <c r="P29" s="14"/>
      <c r="Q29" s="14"/>
    </row>
    <row r="30" ht="12.0" customHeight="1">
      <c r="B30" s="112"/>
      <c r="C30" s="112"/>
      <c r="D30" s="212"/>
      <c r="E30" s="115"/>
      <c r="F30" s="115"/>
      <c r="G30" s="26"/>
      <c r="H30" s="14"/>
      <c r="I30" s="26"/>
      <c r="J30" s="26"/>
      <c r="K30" s="212"/>
      <c r="L30" s="115"/>
      <c r="M30" s="14"/>
      <c r="N30" s="14"/>
      <c r="O30" s="14"/>
      <c r="P30" s="14"/>
      <c r="Q30" s="14"/>
    </row>
    <row r="31" ht="12.0" customHeight="1">
      <c r="A31" s="112"/>
      <c r="B31" s="110"/>
      <c r="D31" s="112"/>
      <c r="E31" s="120"/>
      <c r="F31" s="120"/>
      <c r="G31" s="26"/>
      <c r="H31" s="14"/>
      <c r="I31" s="91"/>
      <c r="J31" s="215"/>
      <c r="K31" s="120"/>
      <c r="L31" s="120"/>
      <c r="M31" s="14"/>
      <c r="N31" s="14"/>
      <c r="O31" s="14"/>
      <c r="P31" s="14"/>
      <c r="Q31" s="14"/>
    </row>
    <row r="32" ht="12.0" customHeight="1">
      <c r="A32" s="112"/>
      <c r="B32" s="110"/>
      <c r="D32" s="112"/>
      <c r="E32" s="120"/>
      <c r="F32" s="115"/>
      <c r="H32" s="14"/>
      <c r="I32" s="91"/>
      <c r="J32" s="215"/>
      <c r="K32" s="120"/>
      <c r="L32" s="115"/>
      <c r="M32" s="14"/>
      <c r="N32" s="14"/>
      <c r="O32" s="14"/>
      <c r="P32" s="14"/>
      <c r="Q32" s="14"/>
    </row>
    <row r="33" ht="12.0" customHeight="1">
      <c r="A33" s="112"/>
      <c r="B33" s="110"/>
      <c r="D33" s="112"/>
      <c r="E33" s="120"/>
      <c r="F33" s="115"/>
      <c r="H33" s="14"/>
      <c r="I33" s="91"/>
      <c r="J33" s="215"/>
      <c r="K33" s="120"/>
      <c r="L33" s="120"/>
      <c r="M33" s="14"/>
      <c r="N33" s="14"/>
      <c r="O33" s="14"/>
      <c r="P33" s="14"/>
      <c r="Q33" s="14"/>
    </row>
    <row r="34" ht="12.0" customHeight="1">
      <c r="A34" s="112"/>
      <c r="B34" s="110"/>
      <c r="D34" s="112"/>
      <c r="E34" s="120"/>
      <c r="F34" s="120"/>
      <c r="H34" s="14"/>
      <c r="I34" s="91"/>
      <c r="J34" s="215"/>
      <c r="K34" s="120"/>
      <c r="L34" s="115"/>
      <c r="M34" s="14"/>
      <c r="N34" s="14"/>
      <c r="O34" s="14"/>
      <c r="P34" s="14"/>
      <c r="Q34" s="14"/>
    </row>
    <row r="35" ht="12.0" customHeight="1">
      <c r="A35" s="112"/>
      <c r="B35" s="110"/>
      <c r="D35" s="112"/>
      <c r="E35" s="120"/>
      <c r="F35" s="120"/>
      <c r="G35" s="26"/>
      <c r="H35" s="14"/>
      <c r="I35" s="91"/>
      <c r="J35" s="215"/>
      <c r="K35" s="120"/>
      <c r="L35" s="120"/>
      <c r="M35" s="14"/>
      <c r="N35" s="14"/>
      <c r="O35" s="14"/>
      <c r="P35" s="14"/>
      <c r="Q35" s="14"/>
    </row>
    <row r="36" ht="12.0" customHeight="1">
      <c r="A36" s="221"/>
      <c r="B36" s="120"/>
      <c r="D36" s="112"/>
      <c r="E36" s="120"/>
      <c r="F36" s="120"/>
      <c r="G36" s="26"/>
      <c r="H36" s="14"/>
      <c r="I36" s="91"/>
      <c r="J36" s="215"/>
      <c r="K36" s="120"/>
      <c r="L36" s="215"/>
      <c r="M36" s="14"/>
      <c r="N36" s="14"/>
      <c r="O36" s="14"/>
      <c r="P36" s="14"/>
      <c r="Q36" s="14"/>
    </row>
    <row r="37" ht="12.0" customHeight="1">
      <c r="A37" s="112"/>
      <c r="B37" s="110"/>
      <c r="C37" s="112"/>
      <c r="D37" s="115"/>
      <c r="E37" s="115"/>
      <c r="F37" s="115"/>
      <c r="G37" s="26"/>
      <c r="H37" s="14"/>
      <c r="I37" s="26"/>
      <c r="J37" s="26"/>
      <c r="K37" s="26"/>
      <c r="L37" s="26"/>
      <c r="M37" s="14"/>
      <c r="N37" s="14"/>
      <c r="O37" s="14"/>
      <c r="P37" s="14"/>
      <c r="Q37" s="14"/>
    </row>
    <row r="38" ht="12.0" customHeight="1">
      <c r="A38" s="112"/>
      <c r="B38" s="110"/>
      <c r="C38" s="112"/>
      <c r="D38" s="120"/>
      <c r="E38" s="120"/>
      <c r="F38" s="120"/>
      <c r="G38" s="26"/>
      <c r="H38" s="14"/>
      <c r="I38" s="26"/>
      <c r="J38" s="217"/>
      <c r="K38" s="217"/>
      <c r="L38" s="26"/>
      <c r="M38" s="14"/>
      <c r="N38" s="14"/>
      <c r="O38" s="14"/>
      <c r="P38" s="14"/>
      <c r="Q38" s="14"/>
    </row>
    <row r="39" ht="12.0" customHeight="1">
      <c r="A39" s="112"/>
      <c r="B39" s="110"/>
      <c r="C39" s="112"/>
      <c r="D39" s="120"/>
      <c r="E39" s="120"/>
      <c r="F39" s="120"/>
      <c r="G39" s="26"/>
      <c r="H39" s="14"/>
      <c r="I39" s="26"/>
      <c r="J39" s="217"/>
      <c r="K39" s="26"/>
      <c r="L39" s="26"/>
      <c r="M39" s="14"/>
      <c r="N39" s="14"/>
      <c r="O39" s="14"/>
      <c r="P39" s="14"/>
      <c r="Q39" s="14"/>
    </row>
    <row r="40" ht="12.0" customHeight="1">
      <c r="A40" s="112"/>
      <c r="B40" s="110"/>
      <c r="C40" s="112"/>
      <c r="D40" s="120"/>
      <c r="E40" s="120"/>
      <c r="F40" s="120"/>
      <c r="G40" s="26"/>
      <c r="H40" s="14"/>
      <c r="I40" s="26"/>
      <c r="J40" s="217"/>
      <c r="K40" s="26"/>
      <c r="L40" s="26"/>
      <c r="M40" s="14"/>
      <c r="N40" s="14"/>
      <c r="O40" s="14"/>
      <c r="P40" s="14"/>
      <c r="Q40" s="14"/>
    </row>
    <row r="41" ht="12.0" customHeight="1">
      <c r="A41" s="23"/>
      <c r="B41" s="204"/>
      <c r="C41" s="23"/>
      <c r="D41" s="26"/>
      <c r="E41" s="26"/>
      <c r="F41" s="26"/>
      <c r="G41" s="220"/>
      <c r="H41" s="14"/>
      <c r="I41" s="91"/>
      <c r="K41" s="91"/>
      <c r="M41" s="14"/>
      <c r="N41" s="14"/>
      <c r="O41" s="14"/>
      <c r="P41" s="14"/>
      <c r="Q41" s="14"/>
    </row>
    <row r="42" ht="12.0" customHeight="1">
      <c r="B42" s="112"/>
      <c r="C42" s="112"/>
      <c r="D42" s="212"/>
      <c r="E42" s="115"/>
      <c r="F42" s="115"/>
      <c r="G42" s="26"/>
      <c r="H42" s="14"/>
      <c r="I42" s="26"/>
      <c r="J42" s="26"/>
      <c r="K42" s="26"/>
      <c r="L42" s="26"/>
      <c r="M42" s="14"/>
      <c r="N42" s="14"/>
      <c r="O42" s="14"/>
      <c r="P42" s="14"/>
      <c r="Q42" s="14"/>
    </row>
    <row r="43" ht="12.0" customHeight="1">
      <c r="A43" s="112"/>
      <c r="B43" s="110"/>
      <c r="C43" s="112"/>
      <c r="D43" s="124"/>
      <c r="E43" s="120"/>
      <c r="F43" s="120"/>
      <c r="G43" s="26"/>
      <c r="H43" s="14"/>
      <c r="I43" s="91"/>
      <c r="J43" s="215"/>
      <c r="K43" s="120"/>
      <c r="L43" s="26"/>
      <c r="M43" s="14"/>
      <c r="N43" s="14"/>
      <c r="O43" s="14"/>
      <c r="P43" s="14"/>
      <c r="Q43" s="14"/>
    </row>
    <row r="44" ht="12.0" customHeight="1">
      <c r="A44" s="112"/>
      <c r="B44" s="110"/>
      <c r="C44" s="112"/>
      <c r="D44" s="124"/>
      <c r="E44" s="120"/>
      <c r="F44" s="115"/>
      <c r="H44" s="14"/>
      <c r="I44" s="91"/>
      <c r="J44" s="215"/>
      <c r="K44" s="120"/>
      <c r="L44" s="92"/>
      <c r="M44" s="14"/>
      <c r="N44" s="14"/>
      <c r="O44" s="14"/>
      <c r="P44" s="14"/>
      <c r="Q44" s="14"/>
    </row>
    <row r="45" ht="12.0" customHeight="1">
      <c r="A45" s="112"/>
      <c r="B45" s="110"/>
      <c r="C45" s="112"/>
      <c r="D45" s="124"/>
      <c r="E45" s="120"/>
      <c r="F45" s="115"/>
      <c r="H45" s="14"/>
      <c r="I45" s="91"/>
      <c r="J45" s="215"/>
      <c r="K45" s="120"/>
      <c r="L45" s="92"/>
      <c r="M45" s="14"/>
      <c r="N45" s="14"/>
      <c r="O45" s="14"/>
      <c r="P45" s="14"/>
      <c r="Q45" s="14"/>
    </row>
    <row r="46" ht="12.0" customHeight="1">
      <c r="A46" s="112"/>
      <c r="B46" s="110"/>
      <c r="C46" s="112"/>
      <c r="D46" s="124"/>
      <c r="E46" s="120"/>
      <c r="F46" s="120"/>
      <c r="H46" s="14"/>
      <c r="I46" s="91"/>
      <c r="J46" s="215"/>
      <c r="K46" s="120"/>
      <c r="M46" s="14"/>
      <c r="N46" s="14"/>
      <c r="O46" s="14"/>
      <c r="P46" s="14"/>
      <c r="Q46" s="14"/>
    </row>
    <row r="47" ht="12.0" customHeight="1">
      <c r="A47" s="112"/>
      <c r="B47" s="110"/>
      <c r="C47" s="112"/>
      <c r="D47" s="124"/>
      <c r="E47" s="120"/>
      <c r="F47" s="120"/>
      <c r="G47" s="26"/>
      <c r="H47" s="14"/>
      <c r="I47" s="91"/>
      <c r="J47" s="215"/>
      <c r="K47" s="120"/>
      <c r="M47" s="14"/>
      <c r="N47" s="14"/>
      <c r="O47" s="14"/>
      <c r="P47" s="14"/>
      <c r="Q47" s="14"/>
    </row>
    <row r="48" ht="12.0" customHeight="1">
      <c r="A48" s="112"/>
      <c r="B48" s="110"/>
      <c r="C48" s="112"/>
      <c r="D48" s="124"/>
      <c r="E48" s="120"/>
      <c r="F48" s="115"/>
      <c r="H48" s="14"/>
      <c r="I48" s="91"/>
      <c r="J48" s="215"/>
      <c r="K48" s="120"/>
      <c r="M48" s="14"/>
      <c r="N48" s="14"/>
      <c r="O48" s="14"/>
      <c r="P48" s="14"/>
      <c r="Q48" s="14"/>
    </row>
    <row r="49" ht="12.0" customHeight="1">
      <c r="A49" s="112"/>
      <c r="B49" s="110"/>
      <c r="C49" s="112"/>
      <c r="D49" s="124"/>
      <c r="E49" s="120"/>
      <c r="F49" s="115"/>
      <c r="H49" s="14"/>
      <c r="I49" s="91"/>
      <c r="J49" s="215"/>
      <c r="K49" s="120"/>
      <c r="M49" s="14"/>
      <c r="N49" s="14"/>
      <c r="O49" s="14"/>
      <c r="P49" s="14"/>
      <c r="Q49" s="14"/>
    </row>
    <row r="50" ht="12.0" customHeight="1">
      <c r="A50" s="112"/>
      <c r="B50" s="110"/>
      <c r="C50" s="112"/>
      <c r="D50" s="124"/>
      <c r="E50" s="120"/>
      <c r="F50" s="120"/>
      <c r="H50" s="14"/>
      <c r="I50" s="91"/>
      <c r="J50" s="215"/>
      <c r="K50" s="120"/>
      <c r="M50" s="14"/>
      <c r="N50" s="14"/>
      <c r="O50" s="14"/>
      <c r="P50" s="14"/>
      <c r="Q50" s="14"/>
    </row>
    <row r="51" ht="12.0" customHeight="1">
      <c r="M51" s="14"/>
      <c r="N51" s="14"/>
      <c r="O51" s="14"/>
      <c r="P51" s="14"/>
      <c r="Q51" s="14"/>
    </row>
    <row r="52" ht="12.0" customHeight="1">
      <c r="A52" s="14"/>
      <c r="B52" s="14"/>
      <c r="C52" s="217"/>
      <c r="D52" s="14"/>
      <c r="E52" s="14"/>
      <c r="F52" s="14"/>
      <c r="G52" s="14"/>
      <c r="H52" s="14"/>
      <c r="J52" s="217"/>
      <c r="K52" s="217"/>
      <c r="M52" s="14"/>
      <c r="N52" s="14"/>
      <c r="O52" s="14"/>
      <c r="P52" s="14"/>
      <c r="Q52" s="14"/>
    </row>
    <row r="53" ht="12.0" customHeight="1">
      <c r="A53" s="14"/>
      <c r="B53" s="14"/>
      <c r="C53" s="14"/>
      <c r="D53" s="14"/>
      <c r="E53" s="14"/>
      <c r="F53" s="14"/>
      <c r="G53" s="14"/>
      <c r="H53" s="14"/>
      <c r="M53" s="14"/>
      <c r="N53" s="14"/>
      <c r="O53" s="14"/>
      <c r="P53" s="14"/>
      <c r="Q53" s="14"/>
    </row>
    <row r="54" ht="12.0" customHeight="1">
      <c r="A54" s="14"/>
      <c r="B54" s="14"/>
      <c r="C54" s="14"/>
      <c r="D54" s="14"/>
      <c r="E54" s="14"/>
      <c r="F54" s="14"/>
      <c r="G54" s="14"/>
      <c r="H54" s="14"/>
      <c r="M54" s="14"/>
      <c r="N54" s="14"/>
      <c r="O54" s="14"/>
      <c r="P54" s="14"/>
      <c r="Q54" s="14"/>
    </row>
    <row r="55" ht="12.0" customHeight="1">
      <c r="A55" s="23"/>
      <c r="B55" s="204"/>
      <c r="C55" s="23"/>
      <c r="D55" s="26"/>
      <c r="E55" s="26"/>
      <c r="F55" s="26"/>
      <c r="G55" s="220"/>
      <c r="H55" s="14"/>
      <c r="I55" s="91"/>
      <c r="M55" s="14"/>
      <c r="N55" s="14"/>
      <c r="O55" s="14"/>
      <c r="P55" s="14"/>
      <c r="Q55" s="14"/>
    </row>
    <row r="56" ht="12.0" customHeight="1">
      <c r="B56" s="112"/>
      <c r="C56" s="112"/>
      <c r="D56" s="212"/>
      <c r="E56" s="115"/>
      <c r="F56" s="115"/>
      <c r="G56" s="26"/>
      <c r="H56" s="14"/>
      <c r="I56" s="26"/>
      <c r="J56" s="26"/>
      <c r="M56" s="14"/>
      <c r="N56" s="14"/>
      <c r="O56" s="14"/>
      <c r="P56" s="14"/>
      <c r="Q56" s="14"/>
    </row>
    <row r="57" ht="12.0" customHeight="1">
      <c r="A57" s="112"/>
      <c r="B57" s="110"/>
      <c r="C57" s="112"/>
      <c r="D57" s="124"/>
      <c r="E57" s="120"/>
      <c r="F57" s="120"/>
      <c r="G57" s="26"/>
      <c r="H57" s="14"/>
      <c r="I57" s="91"/>
      <c r="J57" s="215"/>
      <c r="K57" s="120"/>
      <c r="M57" s="14"/>
      <c r="N57" s="14"/>
      <c r="O57" s="14"/>
      <c r="P57" s="14"/>
      <c r="Q57" s="14"/>
    </row>
    <row r="58" ht="12.0" customHeight="1">
      <c r="A58" s="112"/>
      <c r="B58" s="110"/>
      <c r="C58" s="112"/>
      <c r="D58" s="124"/>
      <c r="E58" s="120"/>
      <c r="F58" s="115"/>
      <c r="H58" s="14"/>
      <c r="I58" s="91"/>
      <c r="J58" s="215"/>
      <c r="K58" s="120"/>
      <c r="M58" s="14"/>
      <c r="N58" s="14"/>
      <c r="O58" s="14"/>
      <c r="P58" s="14"/>
      <c r="Q58" s="14"/>
    </row>
    <row r="59" ht="12.0" customHeight="1">
      <c r="A59" s="112"/>
      <c r="B59" s="110"/>
      <c r="C59" s="112"/>
      <c r="D59" s="124"/>
      <c r="E59" s="120"/>
      <c r="F59" s="115"/>
      <c r="H59" s="14"/>
      <c r="I59" s="91"/>
      <c r="J59" s="215"/>
      <c r="K59" s="120"/>
      <c r="M59" s="14"/>
      <c r="N59" s="14"/>
      <c r="O59" s="14"/>
      <c r="P59" s="14"/>
      <c r="Q59" s="14"/>
    </row>
    <row r="60" ht="12.0" customHeight="1">
      <c r="A60" s="112"/>
      <c r="B60" s="110"/>
      <c r="C60" s="112"/>
      <c r="D60" s="124"/>
      <c r="E60" s="120"/>
      <c r="F60" s="120"/>
      <c r="H60" s="14"/>
      <c r="I60" s="91"/>
      <c r="J60" s="215"/>
      <c r="K60" s="120"/>
      <c r="M60" s="14"/>
      <c r="N60" s="14"/>
      <c r="O60" s="14"/>
      <c r="P60" s="14"/>
      <c r="Q60" s="14"/>
    </row>
    <row r="61" ht="12.0" customHeight="1">
      <c r="A61" s="112"/>
      <c r="B61" s="110"/>
      <c r="C61" s="112"/>
      <c r="D61" s="124"/>
      <c r="E61" s="120"/>
      <c r="F61" s="120"/>
      <c r="G61" s="26"/>
      <c r="H61" s="14"/>
      <c r="I61" s="91"/>
      <c r="J61" s="215"/>
      <c r="K61" s="120"/>
      <c r="M61" s="14"/>
      <c r="N61" s="14"/>
      <c r="O61" s="14"/>
      <c r="P61" s="14"/>
      <c r="Q61" s="14"/>
    </row>
    <row r="62" ht="12.0" customHeight="1">
      <c r="A62" s="112"/>
      <c r="B62" s="110"/>
      <c r="C62" s="112"/>
      <c r="D62" s="124"/>
      <c r="E62" s="120"/>
      <c r="F62" s="115"/>
      <c r="H62" s="14"/>
      <c r="I62" s="91"/>
      <c r="J62" s="215"/>
      <c r="K62" s="120"/>
      <c r="M62" s="14"/>
      <c r="N62" s="14"/>
      <c r="O62" s="14"/>
      <c r="P62" s="14"/>
      <c r="Q62" s="14"/>
    </row>
    <row r="63" ht="12.0" customHeight="1">
      <c r="A63" s="112"/>
      <c r="B63" s="110"/>
      <c r="C63" s="112"/>
      <c r="D63" s="124"/>
      <c r="E63" s="120"/>
      <c r="F63" s="115"/>
      <c r="H63" s="14"/>
      <c r="I63" s="91"/>
      <c r="J63" s="215"/>
      <c r="K63" s="120"/>
      <c r="M63" s="14"/>
      <c r="N63" s="14"/>
      <c r="O63" s="14"/>
      <c r="P63" s="14"/>
      <c r="Q63" s="14"/>
    </row>
    <row r="64" ht="12.0" customHeight="1">
      <c r="A64" s="112"/>
      <c r="B64" s="110"/>
      <c r="C64" s="112"/>
      <c r="D64" s="124"/>
      <c r="E64" s="120"/>
      <c r="F64" s="120"/>
      <c r="H64" s="14"/>
      <c r="I64" s="91"/>
      <c r="J64" s="215"/>
      <c r="K64" s="120"/>
      <c r="M64" s="14"/>
      <c r="N64" s="14"/>
      <c r="O64" s="14"/>
      <c r="P64" s="14"/>
      <c r="Q64" s="14"/>
    </row>
    <row r="65" ht="12.0" customHeight="1">
      <c r="M65" s="14"/>
      <c r="N65" s="14"/>
      <c r="O65" s="14"/>
      <c r="P65" s="14"/>
      <c r="Q65" s="14"/>
    </row>
    <row r="66" ht="12.0" customHeight="1">
      <c r="A66" s="14"/>
      <c r="B66" s="14"/>
      <c r="C66" s="217"/>
      <c r="D66" s="14"/>
      <c r="E66" s="14"/>
      <c r="F66" s="14"/>
      <c r="G66" s="14"/>
      <c r="H66" s="14"/>
      <c r="J66" s="217"/>
      <c r="K66" s="217"/>
      <c r="M66" s="14"/>
      <c r="N66" s="14"/>
      <c r="O66" s="14"/>
      <c r="P66" s="14"/>
      <c r="Q66" s="14"/>
    </row>
    <row r="67" ht="12.0" customHeight="1">
      <c r="A67" s="102"/>
      <c r="B67" s="179"/>
      <c r="C67" s="67"/>
      <c r="D67" s="14"/>
      <c r="E67" s="14"/>
      <c r="F67" s="14"/>
      <c r="M67" s="14"/>
      <c r="N67" s="14"/>
      <c r="O67" s="14"/>
      <c r="P67" s="14"/>
      <c r="Q67" s="14"/>
    </row>
    <row r="68" ht="12.0" customHeight="1">
      <c r="A68" s="58"/>
      <c r="B68" s="179"/>
      <c r="C68" s="67"/>
      <c r="D68" s="14"/>
      <c r="E68" s="14"/>
      <c r="F68" s="14"/>
      <c r="M68" s="14"/>
      <c r="N68" s="14"/>
      <c r="O68" s="14"/>
      <c r="P68" s="14"/>
      <c r="Q68" s="14"/>
    </row>
    <row r="69" ht="12.0" customHeight="1">
      <c r="A69" s="23"/>
      <c r="B69" s="204"/>
      <c r="C69" s="23"/>
      <c r="D69" s="26"/>
      <c r="E69" s="26"/>
      <c r="F69" s="26"/>
      <c r="G69" s="220"/>
      <c r="H69" s="14"/>
      <c r="I69" s="91"/>
      <c r="M69" s="14"/>
      <c r="N69" s="14"/>
      <c r="O69" s="14"/>
      <c r="P69" s="14"/>
      <c r="Q69" s="14"/>
    </row>
    <row r="70" ht="12.0" customHeight="1">
      <c r="B70" s="112"/>
      <c r="C70" s="112"/>
      <c r="D70" s="212"/>
      <c r="E70" s="115"/>
      <c r="F70" s="115"/>
      <c r="G70" s="26"/>
      <c r="H70" s="14"/>
      <c r="I70" s="26"/>
      <c r="J70" s="26"/>
      <c r="M70" s="14"/>
      <c r="N70" s="14"/>
      <c r="O70" s="14"/>
      <c r="P70" s="14"/>
      <c r="Q70" s="14"/>
    </row>
    <row r="71" ht="12.0" customHeight="1">
      <c r="A71" s="112"/>
      <c r="B71" s="110"/>
      <c r="C71" s="112"/>
      <c r="D71" s="124"/>
      <c r="E71" s="120"/>
      <c r="F71" s="120"/>
      <c r="G71" s="26"/>
      <c r="H71" s="14"/>
      <c r="I71" s="91"/>
      <c r="J71" s="215"/>
      <c r="K71" s="120"/>
      <c r="M71" s="14"/>
      <c r="N71" s="14"/>
      <c r="O71" s="14"/>
      <c r="P71" s="14"/>
      <c r="Q71" s="14"/>
    </row>
    <row r="72" ht="12.0" customHeight="1">
      <c r="A72" s="112"/>
      <c r="B72" s="110"/>
      <c r="C72" s="112"/>
      <c r="D72" s="124"/>
      <c r="E72" s="120"/>
      <c r="F72" s="115"/>
      <c r="H72" s="14"/>
      <c r="I72" s="91"/>
      <c r="J72" s="215"/>
      <c r="K72" s="120"/>
      <c r="M72" s="14"/>
      <c r="N72" s="14"/>
      <c r="O72" s="14"/>
      <c r="P72" s="14"/>
      <c r="Q72" s="14"/>
    </row>
    <row r="73" ht="12.0" customHeight="1">
      <c r="A73" s="112"/>
      <c r="B73" s="110"/>
      <c r="C73" s="112"/>
      <c r="D73" s="124"/>
      <c r="E73" s="120"/>
      <c r="F73" s="115"/>
      <c r="H73" s="14"/>
      <c r="I73" s="91"/>
      <c r="J73" s="215"/>
      <c r="K73" s="120"/>
      <c r="M73" s="14"/>
      <c r="N73" s="14"/>
      <c r="O73" s="14"/>
      <c r="P73" s="14"/>
      <c r="Q73" s="14"/>
    </row>
    <row r="74" ht="12.0" customHeight="1">
      <c r="A74" s="112"/>
      <c r="B74" s="110"/>
      <c r="C74" s="112"/>
      <c r="D74" s="124"/>
      <c r="E74" s="120"/>
      <c r="F74" s="120"/>
      <c r="H74" s="14"/>
      <c r="I74" s="91"/>
      <c r="J74" s="215"/>
      <c r="K74" s="120"/>
      <c r="M74" s="14"/>
      <c r="N74" s="14"/>
      <c r="O74" s="14"/>
      <c r="P74" s="14"/>
      <c r="Q74" s="14"/>
    </row>
    <row r="75" ht="12.0" customHeight="1">
      <c r="A75" s="112"/>
      <c r="B75" s="110"/>
      <c r="C75" s="112"/>
      <c r="D75" s="124"/>
      <c r="E75" s="120"/>
      <c r="F75" s="120"/>
      <c r="G75" s="26"/>
      <c r="H75" s="14"/>
      <c r="I75" s="91"/>
      <c r="J75" s="215"/>
      <c r="K75" s="120"/>
      <c r="M75" s="14"/>
      <c r="N75" s="14"/>
      <c r="O75" s="14"/>
      <c r="P75" s="14"/>
      <c r="Q75" s="14"/>
    </row>
    <row r="76" ht="12.0" customHeight="1">
      <c r="A76" s="112"/>
      <c r="B76" s="110"/>
      <c r="C76" s="112"/>
      <c r="D76" s="124"/>
      <c r="E76" s="120"/>
      <c r="F76" s="115"/>
      <c r="H76" s="14"/>
      <c r="I76" s="91"/>
      <c r="J76" s="215"/>
      <c r="K76" s="120"/>
      <c r="M76" s="14"/>
      <c r="N76" s="14"/>
      <c r="O76" s="14"/>
      <c r="P76" s="14"/>
      <c r="Q76" s="14"/>
    </row>
    <row r="77" ht="12.0" customHeight="1">
      <c r="A77" s="112"/>
      <c r="B77" s="110"/>
      <c r="C77" s="112"/>
      <c r="D77" s="124"/>
      <c r="E77" s="120"/>
      <c r="F77" s="115"/>
      <c r="H77" s="14"/>
      <c r="I77" s="91"/>
      <c r="J77" s="215"/>
      <c r="K77" s="120"/>
    </row>
    <row r="78" ht="12.0" customHeight="1">
      <c r="A78" s="112"/>
      <c r="B78" s="110"/>
      <c r="C78" s="112"/>
      <c r="D78" s="124"/>
      <c r="E78" s="120"/>
      <c r="F78" s="120"/>
      <c r="H78" s="14"/>
      <c r="I78" s="91"/>
      <c r="J78" s="215"/>
      <c r="K78" s="120"/>
    </row>
    <row r="79" ht="12.0" customHeight="1"/>
    <row r="80" ht="12.0" customHeight="1">
      <c r="A80" s="14"/>
      <c r="B80" s="14"/>
      <c r="C80" s="217"/>
      <c r="D80" s="14"/>
      <c r="E80" s="14"/>
      <c r="F80" s="14"/>
      <c r="G80" s="14"/>
      <c r="H80" s="14"/>
      <c r="J80" s="217"/>
      <c r="K80" s="217"/>
    </row>
    <row r="81" ht="12.0" customHeight="1">
      <c r="A81" s="58"/>
      <c r="B81" s="59"/>
      <c r="C81" s="60"/>
      <c r="D81" s="14"/>
      <c r="E81" s="14"/>
      <c r="F81" s="14"/>
    </row>
    <row r="82" ht="12.0" customHeight="1">
      <c r="A82" s="61"/>
      <c r="B82" s="62"/>
      <c r="C82" s="60"/>
      <c r="D82" s="14"/>
      <c r="E82" s="14"/>
      <c r="F82" s="14"/>
    </row>
    <row r="83" ht="12.0" customHeight="1">
      <c r="A83" s="14"/>
      <c r="B83" s="62"/>
      <c r="C83" s="60"/>
      <c r="D83" s="14"/>
      <c r="E83" s="14"/>
      <c r="F83" s="14"/>
    </row>
    <row r="84" ht="12.0" customHeight="1">
      <c r="A84" s="14"/>
      <c r="B84" s="63"/>
      <c r="C84" s="14"/>
      <c r="D84" s="14"/>
      <c r="E84" s="14"/>
      <c r="F84" s="14"/>
    </row>
    <row r="85" ht="12.0" customHeight="1">
      <c r="A85" s="64"/>
      <c r="B85" s="63"/>
      <c r="C85" s="65"/>
      <c r="D85" s="14"/>
      <c r="E85" s="14"/>
      <c r="F85" s="14"/>
    </row>
    <row r="86" ht="12.0" customHeight="1">
      <c r="A86" s="61"/>
      <c r="B86" s="66"/>
      <c r="C86" s="67"/>
      <c r="D86" s="14"/>
      <c r="E86" s="14"/>
      <c r="F86" s="14"/>
    </row>
    <row r="87" ht="12.0" customHeight="1">
      <c r="A87" s="61"/>
      <c r="B87" s="66"/>
      <c r="C87" s="67"/>
      <c r="D87" s="14"/>
      <c r="E87" s="14"/>
      <c r="F87" s="14"/>
    </row>
    <row r="88" ht="12.0" customHeight="1">
      <c r="A88" s="61"/>
      <c r="B88" s="66"/>
      <c r="C88" s="67"/>
      <c r="D88" s="14"/>
      <c r="E88" s="14"/>
      <c r="F88" s="14"/>
    </row>
    <row r="89" ht="12.0" customHeight="1">
      <c r="A89" s="61"/>
      <c r="B89" s="66"/>
      <c r="C89" s="67"/>
      <c r="D89" s="14"/>
      <c r="E89" s="14"/>
      <c r="F89" s="14"/>
    </row>
    <row r="90" ht="12.0" customHeight="1">
      <c r="A90" s="61"/>
      <c r="B90" s="66"/>
      <c r="C90" s="67"/>
      <c r="D90" s="14"/>
      <c r="E90" s="14"/>
      <c r="F90" s="14"/>
    </row>
    <row r="91" ht="12.0" customHeight="1">
      <c r="A91" s="61"/>
      <c r="B91" s="66"/>
      <c r="C91" s="67"/>
      <c r="D91" s="14"/>
      <c r="E91" s="14"/>
      <c r="F91" s="14"/>
    </row>
    <row r="92" ht="12.0" customHeight="1">
      <c r="A92" s="61"/>
      <c r="B92" s="66"/>
      <c r="C92" s="67"/>
      <c r="D92" s="14"/>
      <c r="E92" s="14"/>
      <c r="F92" s="14"/>
    </row>
    <row r="93" ht="12.0" customHeight="1">
      <c r="A93" s="58"/>
      <c r="B93" s="68"/>
      <c r="C93" s="69"/>
      <c r="D93" s="14"/>
      <c r="E93" s="14"/>
      <c r="F93" s="14"/>
    </row>
    <row r="94" ht="12.0" customHeight="1">
      <c r="A94" s="14"/>
      <c r="B94" s="63"/>
      <c r="C94" s="70"/>
      <c r="D94" s="14"/>
      <c r="E94" s="14"/>
      <c r="F94" s="14"/>
    </row>
    <row r="95" ht="12.0" customHeight="1">
      <c r="A95" s="14"/>
      <c r="B95" s="14"/>
      <c r="C95" s="14"/>
      <c r="D95" s="14"/>
      <c r="E95" s="14"/>
      <c r="F95" s="14"/>
    </row>
    <row r="96" ht="12.0" customHeight="1">
      <c r="A96" s="14"/>
      <c r="B96" s="14"/>
      <c r="C96" s="14"/>
      <c r="D96" s="14"/>
      <c r="E96" s="14"/>
      <c r="F96" s="14"/>
    </row>
    <row r="97" ht="12.0" customHeight="1">
      <c r="A97" s="14"/>
      <c r="B97" s="14"/>
      <c r="C97" s="14"/>
      <c r="D97" s="14"/>
      <c r="E97" s="14"/>
      <c r="F97" s="14"/>
    </row>
    <row r="98" ht="12.0" customHeight="1">
      <c r="A98" s="14"/>
      <c r="B98" s="14"/>
      <c r="C98" s="14"/>
      <c r="D98" s="14"/>
      <c r="E98" s="14"/>
      <c r="F98" s="14"/>
    </row>
    <row r="99" ht="12.0" customHeight="1">
      <c r="A99" s="14"/>
      <c r="B99" s="14"/>
      <c r="C99" s="14"/>
      <c r="D99" s="14"/>
      <c r="E99" s="14"/>
      <c r="F99" s="14"/>
    </row>
    <row r="100" ht="12.0" customHeight="1">
      <c r="A100" s="14"/>
      <c r="B100" s="14"/>
      <c r="C100" s="14"/>
      <c r="D100" s="14"/>
      <c r="E100" s="14"/>
      <c r="F100" s="14"/>
    </row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</sheetData>
  <mergeCells count="4">
    <mergeCell ref="I41:J41"/>
    <mergeCell ref="K41:L41"/>
    <mergeCell ref="I55:J55"/>
    <mergeCell ref="I69:J69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workbookViewId="0"/>
  </sheetViews>
  <sheetFormatPr customHeight="1" defaultColWidth="12.63" defaultRowHeight="15.0"/>
  <cols>
    <col customWidth="1" min="1" max="1" width="73.88"/>
    <col customWidth="1" min="2" max="4" width="11.25"/>
    <col customWidth="1" min="5" max="5" width="12.38"/>
    <col customWidth="1" min="6" max="17" width="9.38"/>
  </cols>
  <sheetData>
    <row r="1" ht="12.0" customHeight="1">
      <c r="A1" s="222" t="s">
        <v>95</v>
      </c>
      <c r="B1" s="18"/>
      <c r="C1" s="18"/>
      <c r="D1" s="19"/>
    </row>
    <row r="2" ht="12.0" customHeight="1">
      <c r="A2" s="223"/>
      <c r="B2" s="224" t="s">
        <v>96</v>
      </c>
      <c r="C2" s="224" t="s">
        <v>97</v>
      </c>
      <c r="D2" s="225" t="s">
        <v>98</v>
      </c>
    </row>
    <row r="3" ht="12.0" customHeight="1">
      <c r="A3" s="226" t="s">
        <v>99</v>
      </c>
      <c r="B3" s="227">
        <v>1800.0</v>
      </c>
      <c r="C3" s="227">
        <v>1800.0</v>
      </c>
      <c r="D3" s="228">
        <v>1800.0</v>
      </c>
    </row>
    <row r="4" ht="12.0" customHeight="1">
      <c r="A4" s="229" t="s">
        <v>100</v>
      </c>
      <c r="B4" s="230">
        <v>1800.0</v>
      </c>
      <c r="C4" s="230">
        <v>1800.0</v>
      </c>
      <c r="D4" s="231">
        <v>1800.0</v>
      </c>
    </row>
    <row r="5" ht="12.0" customHeight="1">
      <c r="A5" s="229" t="s">
        <v>101</v>
      </c>
      <c r="B5" s="230">
        <v>1800.0</v>
      </c>
      <c r="C5" s="230">
        <v>1800.0</v>
      </c>
      <c r="D5" s="231">
        <v>1800.0</v>
      </c>
    </row>
    <row r="6" ht="12.0" customHeight="1">
      <c r="A6" s="229" t="s">
        <v>102</v>
      </c>
      <c r="B6" s="230">
        <v>1070.0</v>
      </c>
      <c r="C6" s="230">
        <v>1070.0</v>
      </c>
      <c r="D6" s="231">
        <v>1070.0</v>
      </c>
    </row>
    <row r="7" ht="12.0" customHeight="1">
      <c r="A7" s="229" t="s">
        <v>103</v>
      </c>
      <c r="B7" s="230">
        <v>1070.0</v>
      </c>
      <c r="C7" s="230">
        <v>1070.0</v>
      </c>
      <c r="D7" s="231">
        <v>1070.0</v>
      </c>
    </row>
    <row r="8" ht="12.0" customHeight="1">
      <c r="A8" s="229" t="s">
        <v>104</v>
      </c>
      <c r="B8" s="230">
        <v>1070.0</v>
      </c>
      <c r="C8" s="230">
        <v>1070.0</v>
      </c>
      <c r="D8" s="231">
        <v>1070.0</v>
      </c>
    </row>
    <row r="9" ht="12.0" customHeight="1">
      <c r="A9" s="229" t="s">
        <v>105</v>
      </c>
      <c r="B9" s="230">
        <v>600.0</v>
      </c>
      <c r="C9" s="230">
        <v>600.0</v>
      </c>
      <c r="D9" s="231">
        <v>600.0</v>
      </c>
    </row>
    <row r="10" ht="12.0" customHeight="1">
      <c r="A10" s="232" t="s">
        <v>106</v>
      </c>
      <c r="B10" s="233">
        <v>600.0</v>
      </c>
      <c r="C10" s="233">
        <v>600.0</v>
      </c>
      <c r="D10" s="234">
        <v>600.0</v>
      </c>
    </row>
    <row r="11" ht="12.0" customHeight="1">
      <c r="A11" s="232" t="s">
        <v>107</v>
      </c>
      <c r="B11" s="233">
        <v>1500.0</v>
      </c>
      <c r="C11" s="233">
        <v>1500.0</v>
      </c>
      <c r="D11" s="234">
        <v>1500.0</v>
      </c>
    </row>
    <row r="12" ht="12.0" customHeight="1">
      <c r="A12" s="229" t="s">
        <v>108</v>
      </c>
      <c r="B12" s="230">
        <v>850.0</v>
      </c>
      <c r="C12" s="230">
        <v>850.0</v>
      </c>
      <c r="D12" s="231">
        <v>850.0</v>
      </c>
    </row>
    <row r="13" ht="12.0" customHeight="1">
      <c r="A13" s="229" t="s">
        <v>109</v>
      </c>
      <c r="B13" s="230"/>
      <c r="C13" s="230"/>
      <c r="D13" s="231">
        <v>30000.0</v>
      </c>
    </row>
    <row r="14" ht="12.0" customHeight="1">
      <c r="A14" s="232" t="s">
        <v>110</v>
      </c>
      <c r="B14" s="233"/>
      <c r="C14" s="233"/>
      <c r="D14" s="234">
        <v>3000.0</v>
      </c>
    </row>
    <row r="15" ht="12.0" customHeight="1">
      <c r="A15" s="229" t="s">
        <v>111</v>
      </c>
      <c r="B15" s="230"/>
      <c r="C15" s="230"/>
      <c r="D15" s="231">
        <v>5300.0</v>
      </c>
    </row>
    <row r="16" ht="12.0" customHeight="1">
      <c r="A16" s="235" t="s">
        <v>14</v>
      </c>
      <c r="B16" s="236">
        <f t="shared" ref="B16:C16" si="1">SUM(B3:B12)</f>
        <v>12160</v>
      </c>
      <c r="C16" s="236">
        <f t="shared" si="1"/>
        <v>12160</v>
      </c>
      <c r="D16" s="237">
        <f>SUM(D3:D13)</f>
        <v>42160</v>
      </c>
    </row>
    <row r="17" ht="12.0" customHeight="1"/>
    <row r="18" ht="12.0" customHeight="1">
      <c r="E18" s="13"/>
    </row>
    <row r="19" ht="12.0" customHeight="1">
      <c r="E19" s="13"/>
    </row>
    <row r="20" ht="12.0" customHeight="1">
      <c r="E20" s="13"/>
    </row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</sheetData>
  <mergeCells count="1">
    <mergeCell ref="A1:A2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2019-10-27T19:04:08Z</dcterms:created>
  <dc:creator>alvaro vargas rodriguez</dc:creator>
</cp:coreProperties>
</file>